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tel\Desktop\Article SP Nature Comm\"/>
    </mc:Choice>
  </mc:AlternateContent>
  <xr:revisionPtr revIDLastSave="0" documentId="8_{7B454FE6-8F96-4BE5-9062-C8EEB38CC94D}" xr6:coauthVersionLast="45" xr6:coauthVersionMax="45" xr10:uidLastSave="{00000000-0000-0000-0000-000000000000}"/>
  <bookViews>
    <workbookView xWindow="-120" yWindow="-120" windowWidth="20730" windowHeight="11160" tabRatio="883" firstSheet="2" activeTab="16" xr2:uid="{00000000-000D-0000-FFFF-FFFF00000000}"/>
  </bookViews>
  <sheets>
    <sheet name="Title" sheetId="37" r:id="rId1"/>
    <sheet name="Fig 1A" sheetId="1" r:id="rId2"/>
    <sheet name="Fig 2A" sheetId="2" r:id="rId3"/>
    <sheet name="Fig 3A" sheetId="5" r:id="rId4"/>
    <sheet name="Fig 3A bis" sheetId="34" r:id="rId5"/>
    <sheet name="Fig 3B" sheetId="6" r:id="rId6"/>
    <sheet name="Fig 3C" sheetId="7" r:id="rId7"/>
    <sheet name="Fig 3D" sheetId="32" r:id="rId8"/>
    <sheet name="Fig 4A" sheetId="8" r:id="rId9"/>
    <sheet name="Fig 4B" sheetId="9" r:id="rId10"/>
    <sheet name="Fig 4B bis" sheetId="35" r:id="rId11"/>
    <sheet name="Fig 5B" sheetId="28" r:id="rId12"/>
    <sheet name="Fig 5D" sheetId="30" r:id="rId13"/>
    <sheet name="Fig 5E" sheetId="10" r:id="rId14"/>
    <sheet name="Fig 5F" sheetId="11" r:id="rId15"/>
    <sheet name="Fig S5" sheetId="36" r:id="rId16"/>
    <sheet name="Feuil1" sheetId="33" r:id="rId1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28" l="1"/>
  <c r="G21" i="28" s="1"/>
  <c r="F20" i="28"/>
  <c r="G20" i="28" s="1"/>
  <c r="F19" i="28"/>
  <c r="G19" i="28" s="1"/>
  <c r="F18" i="28"/>
  <c r="G18" i="28" s="1"/>
  <c r="F17" i="28"/>
  <c r="F16" i="28"/>
  <c r="G16" i="28" s="1"/>
  <c r="F15" i="28"/>
  <c r="G15" i="28" s="1"/>
  <c r="F14" i="28"/>
  <c r="G14" i="28" s="1"/>
  <c r="F13" i="28"/>
  <c r="G13" i="28" s="1"/>
  <c r="F12" i="28"/>
  <c r="F29" i="30" l="1"/>
  <c r="F28" i="30"/>
  <c r="F27" i="30"/>
  <c r="F26" i="30"/>
  <c r="F25" i="30"/>
  <c r="F24" i="30"/>
  <c r="F20" i="30"/>
  <c r="F19" i="30"/>
  <c r="F18" i="30"/>
  <c r="F17" i="30"/>
  <c r="F16" i="30"/>
  <c r="F15" i="30"/>
  <c r="F11" i="30"/>
  <c r="F10" i="30"/>
  <c r="F9" i="30"/>
  <c r="F8" i="30"/>
  <c r="F7" i="30"/>
  <c r="F6" i="30"/>
  <c r="Q43" i="7" l="1"/>
</calcChain>
</file>

<file path=xl/sharedStrings.xml><?xml version="1.0" encoding="utf-8"?>
<sst xmlns="http://schemas.openxmlformats.org/spreadsheetml/2006/main" count="281" uniqueCount="113">
  <si>
    <t>Fig 1A</t>
  </si>
  <si>
    <t>TAC1</t>
  </si>
  <si>
    <t>TAC3</t>
  </si>
  <si>
    <t>TAC4</t>
  </si>
  <si>
    <t>Fig 2A</t>
  </si>
  <si>
    <t>TACR1l</t>
  </si>
  <si>
    <t>TACR1s</t>
  </si>
  <si>
    <t>TACR2</t>
  </si>
  <si>
    <t>TACR3</t>
  </si>
  <si>
    <t>Fig 4A</t>
  </si>
  <si>
    <t>ATP</t>
  </si>
  <si>
    <t>AngII</t>
  </si>
  <si>
    <r>
      <t>SP 10</t>
    </r>
    <r>
      <rPr>
        <b/>
        <vertAlign val="superscript"/>
        <sz val="11"/>
        <rFont val="Calibri"/>
        <family val="2"/>
        <scheme val="minor"/>
      </rPr>
      <t>-12</t>
    </r>
    <r>
      <rPr>
        <b/>
        <sz val="11"/>
        <rFont val="Calibri"/>
        <family val="2"/>
        <scheme val="minor"/>
      </rPr>
      <t xml:space="preserve"> M</t>
    </r>
  </si>
  <si>
    <r>
      <t>SP 10</t>
    </r>
    <r>
      <rPr>
        <b/>
        <vertAlign val="superscript"/>
        <sz val="11"/>
        <rFont val="Calibri"/>
        <family val="2"/>
        <scheme val="minor"/>
      </rPr>
      <t>-9</t>
    </r>
    <r>
      <rPr>
        <b/>
        <sz val="11"/>
        <rFont val="Calibri"/>
        <family val="2"/>
        <scheme val="minor"/>
      </rPr>
      <t xml:space="preserve"> M</t>
    </r>
  </si>
  <si>
    <r>
      <t>SP 10</t>
    </r>
    <r>
      <rPr>
        <b/>
        <vertAlign val="superscript"/>
        <sz val="11"/>
        <rFont val="Calibri"/>
        <family val="2"/>
        <scheme val="minor"/>
      </rPr>
      <t>-8</t>
    </r>
    <r>
      <rPr>
        <b/>
        <sz val="11"/>
        <rFont val="Calibri"/>
        <family val="2"/>
        <scheme val="minor"/>
      </rPr>
      <t xml:space="preserve"> M</t>
    </r>
  </si>
  <si>
    <r>
      <t>SP 10</t>
    </r>
    <r>
      <rPr>
        <b/>
        <vertAlign val="superscript"/>
        <sz val="11"/>
        <rFont val="Calibri"/>
        <family val="2"/>
        <scheme val="minor"/>
      </rPr>
      <t>-7</t>
    </r>
    <r>
      <rPr>
        <b/>
        <sz val="11"/>
        <rFont val="Calibri"/>
        <family val="2"/>
        <scheme val="minor"/>
      </rPr>
      <t xml:space="preserve"> M</t>
    </r>
  </si>
  <si>
    <r>
      <t>SP 10</t>
    </r>
    <r>
      <rPr>
        <b/>
        <vertAlign val="superscript"/>
        <sz val="11"/>
        <rFont val="Calibri"/>
        <family val="2"/>
        <scheme val="minor"/>
      </rPr>
      <t>-6</t>
    </r>
    <r>
      <rPr>
        <b/>
        <sz val="11"/>
        <rFont val="Calibri"/>
        <family val="2"/>
        <scheme val="minor"/>
      </rPr>
      <t xml:space="preserve"> M</t>
    </r>
  </si>
  <si>
    <t>Relative fluorescence unit</t>
  </si>
  <si>
    <t>Fig 4B</t>
  </si>
  <si>
    <r>
      <t>SP 10</t>
    </r>
    <r>
      <rPr>
        <b/>
        <vertAlign val="superscript"/>
        <sz val="11"/>
        <rFont val="Calibri"/>
        <family val="2"/>
        <scheme val="minor"/>
      </rPr>
      <t>-11</t>
    </r>
    <r>
      <rPr>
        <b/>
        <sz val="11"/>
        <rFont val="Calibri"/>
        <family val="2"/>
        <scheme val="minor"/>
      </rPr>
      <t xml:space="preserve"> M</t>
    </r>
  </si>
  <si>
    <r>
      <t>SP 10</t>
    </r>
    <r>
      <rPr>
        <b/>
        <vertAlign val="superscript"/>
        <sz val="11"/>
        <rFont val="Calibri"/>
        <family val="2"/>
        <scheme val="minor"/>
      </rPr>
      <t>-10</t>
    </r>
    <r>
      <rPr>
        <b/>
        <sz val="11"/>
        <rFont val="Calibri"/>
        <family val="2"/>
        <scheme val="minor"/>
      </rPr>
      <t xml:space="preserve"> M</t>
    </r>
  </si>
  <si>
    <t>mRNA level (ng/ng PPIA)</t>
  </si>
  <si>
    <r>
      <t>mRNA level (10</t>
    </r>
    <r>
      <rPr>
        <b/>
        <vertAlign val="superscript"/>
        <sz val="12"/>
        <color theme="1"/>
        <rFont val="Calibri"/>
        <family val="2"/>
        <scheme val="minor"/>
      </rPr>
      <t xml:space="preserve">-2 </t>
    </r>
    <r>
      <rPr>
        <b/>
        <sz val="12"/>
        <color theme="1"/>
        <rFont val="Calibri"/>
        <family val="2"/>
        <scheme val="minor"/>
      </rPr>
      <t>ng/ng PPIA)</t>
    </r>
  </si>
  <si>
    <t>Fig 3A</t>
  </si>
  <si>
    <t>Basal level</t>
  </si>
  <si>
    <r>
      <t>NKA 10</t>
    </r>
    <r>
      <rPr>
        <b/>
        <vertAlign val="superscript"/>
        <sz val="11"/>
        <rFont val="Calibri"/>
        <family val="2"/>
        <scheme val="minor"/>
      </rPr>
      <t>-9</t>
    </r>
    <r>
      <rPr>
        <b/>
        <sz val="11"/>
        <rFont val="Calibri"/>
        <family val="2"/>
        <scheme val="minor"/>
      </rPr>
      <t xml:space="preserve"> M</t>
    </r>
  </si>
  <si>
    <r>
      <t>NKA 10</t>
    </r>
    <r>
      <rPr>
        <b/>
        <vertAlign val="superscript"/>
        <sz val="11"/>
        <rFont val="Calibri"/>
        <family val="2"/>
        <scheme val="minor"/>
      </rPr>
      <t>-8</t>
    </r>
    <r>
      <rPr>
        <b/>
        <sz val="11"/>
        <rFont val="Calibri"/>
        <family val="2"/>
        <scheme val="minor"/>
      </rPr>
      <t xml:space="preserve"> M</t>
    </r>
  </si>
  <si>
    <r>
      <t>NKA 10</t>
    </r>
    <r>
      <rPr>
        <b/>
        <vertAlign val="superscript"/>
        <sz val="11"/>
        <rFont val="Calibri"/>
        <family val="2"/>
        <scheme val="minor"/>
      </rPr>
      <t>-7</t>
    </r>
    <r>
      <rPr>
        <b/>
        <sz val="11"/>
        <rFont val="Calibri"/>
        <family val="2"/>
        <scheme val="minor"/>
      </rPr>
      <t xml:space="preserve"> M</t>
    </r>
  </si>
  <si>
    <r>
      <t>NKA 10</t>
    </r>
    <r>
      <rPr>
        <b/>
        <vertAlign val="superscript"/>
        <sz val="11"/>
        <rFont val="Calibri"/>
        <family val="2"/>
        <scheme val="minor"/>
      </rPr>
      <t>-6</t>
    </r>
    <r>
      <rPr>
        <b/>
        <sz val="11"/>
        <rFont val="Calibri"/>
        <family val="2"/>
        <scheme val="minor"/>
      </rPr>
      <t xml:space="preserve"> M</t>
    </r>
  </si>
  <si>
    <t>Fig 3C</t>
  </si>
  <si>
    <r>
      <t>Aprepitant + SP 10</t>
    </r>
    <r>
      <rPr>
        <b/>
        <vertAlign val="superscript"/>
        <sz val="11"/>
        <rFont val="Calibri"/>
        <family val="2"/>
        <scheme val="minor"/>
      </rPr>
      <t>-10</t>
    </r>
    <r>
      <rPr>
        <b/>
        <sz val="11"/>
        <rFont val="Calibri"/>
        <family val="2"/>
        <scheme val="minor"/>
      </rPr>
      <t xml:space="preserve"> M</t>
    </r>
  </si>
  <si>
    <r>
      <t>Aprepitant + SP 10</t>
    </r>
    <r>
      <rPr>
        <b/>
        <vertAlign val="superscript"/>
        <sz val="11"/>
        <rFont val="Calibri"/>
        <family val="2"/>
        <scheme val="minor"/>
      </rPr>
      <t>-9</t>
    </r>
    <r>
      <rPr>
        <b/>
        <sz val="11"/>
        <rFont val="Calibri"/>
        <family val="2"/>
        <scheme val="minor"/>
      </rPr>
      <t xml:space="preserve"> M</t>
    </r>
  </si>
  <si>
    <r>
      <t>Aprepitant + SP 10</t>
    </r>
    <r>
      <rPr>
        <b/>
        <vertAlign val="superscript"/>
        <sz val="11"/>
        <rFont val="Calibri"/>
        <family val="2"/>
        <scheme val="minor"/>
      </rPr>
      <t>-8</t>
    </r>
    <r>
      <rPr>
        <b/>
        <sz val="11"/>
        <rFont val="Calibri"/>
        <family val="2"/>
        <scheme val="minor"/>
      </rPr>
      <t xml:space="preserve"> M</t>
    </r>
  </si>
  <si>
    <r>
      <t>Aprepitant + SP 10</t>
    </r>
    <r>
      <rPr>
        <b/>
        <vertAlign val="superscript"/>
        <sz val="11"/>
        <rFont val="Calibri"/>
        <family val="2"/>
        <scheme val="minor"/>
      </rPr>
      <t>-7</t>
    </r>
    <r>
      <rPr>
        <b/>
        <sz val="11"/>
        <rFont val="Calibri"/>
        <family val="2"/>
        <scheme val="minor"/>
      </rPr>
      <t xml:space="preserve"> M</t>
    </r>
  </si>
  <si>
    <r>
      <t>Aprepitant + SP 10</t>
    </r>
    <r>
      <rPr>
        <b/>
        <vertAlign val="superscript"/>
        <sz val="11"/>
        <rFont val="Calibri"/>
        <family val="2"/>
        <scheme val="minor"/>
      </rPr>
      <t>-6</t>
    </r>
    <r>
      <rPr>
        <b/>
        <sz val="11"/>
        <rFont val="Calibri"/>
        <family val="2"/>
        <scheme val="minor"/>
      </rPr>
      <t xml:space="preserve"> M</t>
    </r>
  </si>
  <si>
    <t xml:space="preserve">Aprepitant </t>
  </si>
  <si>
    <t>ND</t>
  </si>
  <si>
    <r>
      <t>GR159897 + SP 10</t>
    </r>
    <r>
      <rPr>
        <b/>
        <vertAlign val="superscript"/>
        <sz val="11"/>
        <rFont val="Calibri"/>
        <family val="2"/>
        <scheme val="minor"/>
      </rPr>
      <t>-6</t>
    </r>
    <r>
      <rPr>
        <b/>
        <sz val="11"/>
        <rFont val="Calibri"/>
        <family val="2"/>
        <scheme val="minor"/>
      </rPr>
      <t xml:space="preserve"> M</t>
    </r>
  </si>
  <si>
    <t>Fig 3B</t>
  </si>
  <si>
    <r>
      <t>mRNA level (2</t>
    </r>
    <r>
      <rPr>
        <b/>
        <vertAlign val="superscript"/>
        <sz val="12"/>
        <color theme="1"/>
        <rFont val="Calibri"/>
        <family val="2"/>
        <scheme val="minor"/>
      </rPr>
      <t>-</t>
    </r>
    <r>
      <rPr>
        <b/>
        <vertAlign val="superscript"/>
        <sz val="12"/>
        <color theme="1"/>
        <rFont val="Symbol"/>
        <family val="1"/>
        <charset val="2"/>
      </rPr>
      <t>DD</t>
    </r>
    <r>
      <rPr>
        <b/>
        <vertAlign val="superscript"/>
        <sz val="12"/>
        <color theme="1"/>
        <rFont val="Calibri"/>
        <family val="2"/>
      </rPr>
      <t>Ct</t>
    </r>
    <r>
      <rPr>
        <b/>
        <sz val="12"/>
        <color theme="1"/>
        <rFont val="Calibri"/>
        <family val="2"/>
      </rPr>
      <t>)</t>
    </r>
  </si>
  <si>
    <t>STAR</t>
  </si>
  <si>
    <t>HSD3B2</t>
  </si>
  <si>
    <t>CYP21A2</t>
  </si>
  <si>
    <t>CYP11B2</t>
  </si>
  <si>
    <t>Control</t>
  </si>
  <si>
    <t>Fig 5D</t>
  </si>
  <si>
    <t>Fig 5B</t>
  </si>
  <si>
    <t>Fig 5E</t>
  </si>
  <si>
    <t>Fig 5F</t>
  </si>
  <si>
    <t>PD0325901</t>
  </si>
  <si>
    <t>SP + PD0325901</t>
  </si>
  <si>
    <t>phosphERk/ERK</t>
  </si>
  <si>
    <t>Volume (Int)</t>
  </si>
  <si>
    <t>base</t>
  </si>
  <si>
    <t>Time (sec)</t>
  </si>
  <si>
    <r>
      <t>SP 10</t>
    </r>
    <r>
      <rPr>
        <vertAlign val="superscript"/>
        <sz val="11"/>
        <color theme="1"/>
        <rFont val="Calibri"/>
        <family val="2"/>
        <scheme val="minor"/>
      </rPr>
      <t>-6</t>
    </r>
    <r>
      <rPr>
        <sz val="11"/>
        <color theme="1"/>
        <rFont val="Calibri"/>
        <family val="2"/>
        <scheme val="minor"/>
      </rPr>
      <t xml:space="preserve"> M</t>
    </r>
  </si>
  <si>
    <t>ND: not determined for technical issue</t>
  </si>
  <si>
    <r>
      <t>AngII (10</t>
    </r>
    <r>
      <rPr>
        <vertAlign val="superscript"/>
        <sz val="11"/>
        <color theme="1"/>
        <rFont val="Calibri"/>
        <family val="2"/>
        <scheme val="minor"/>
      </rPr>
      <t>-6</t>
    </r>
    <r>
      <rPr>
        <sz val="11"/>
        <color theme="1"/>
        <rFont val="Calibri"/>
        <family val="2"/>
        <scheme val="minor"/>
      </rPr>
      <t xml:space="preserve"> M)</t>
    </r>
  </si>
  <si>
    <t>AngII (10-6 M)</t>
  </si>
  <si>
    <t>ERK</t>
  </si>
  <si>
    <t xml:space="preserve">GR159897 </t>
  </si>
  <si>
    <r>
      <t>SP 10</t>
    </r>
    <r>
      <rPr>
        <b/>
        <vertAlign val="superscript"/>
        <sz val="11"/>
        <color theme="1"/>
        <rFont val="Calibri"/>
        <family val="2"/>
        <scheme val="minor"/>
      </rPr>
      <t>-6</t>
    </r>
    <r>
      <rPr>
        <b/>
        <sz val="11"/>
        <color theme="1"/>
        <rFont val="Calibri"/>
        <family val="2"/>
        <scheme val="minor"/>
      </rPr>
      <t xml:space="preserve"> M</t>
    </r>
  </si>
  <si>
    <t>Fig 3D</t>
  </si>
  <si>
    <t>% basal level</t>
  </si>
  <si>
    <t>BASE</t>
  </si>
  <si>
    <t xml:space="preserve">Phopsho ERK </t>
  </si>
  <si>
    <t>phosphoERK</t>
  </si>
  <si>
    <t>Phospho ERK</t>
  </si>
  <si>
    <t>Mb A -T5 min</t>
  </si>
  <si>
    <t>Mb B- T15 min</t>
  </si>
  <si>
    <t>Mb C-T30 min</t>
  </si>
  <si>
    <t>Adrenal samples</t>
  </si>
  <si>
    <t>Base</t>
  </si>
  <si>
    <r>
      <t xml:space="preserve"> </t>
    </r>
    <r>
      <rPr>
        <b/>
        <sz val="14"/>
        <color theme="1"/>
        <rFont val="Calibri"/>
        <family val="2"/>
        <scheme val="minor"/>
      </rPr>
      <t xml:space="preserve">RT-QPCR analysis of </t>
    </r>
    <r>
      <rPr>
        <b/>
        <i/>
        <sz val="14"/>
        <color theme="1"/>
        <rFont val="Calibri"/>
        <family val="2"/>
        <scheme val="minor"/>
      </rPr>
      <t>TAC1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i/>
        <sz val="14"/>
        <color theme="1"/>
        <rFont val="Calibri"/>
        <family val="2"/>
        <scheme val="minor"/>
      </rPr>
      <t>TAC3</t>
    </r>
    <r>
      <rPr>
        <b/>
        <sz val="14"/>
        <color theme="1"/>
        <rFont val="Calibri"/>
        <family val="2"/>
        <scheme val="minor"/>
      </rPr>
      <t xml:space="preserve"> and </t>
    </r>
    <r>
      <rPr>
        <b/>
        <i/>
        <sz val="14"/>
        <color theme="1"/>
        <rFont val="Calibri"/>
        <family val="2"/>
        <scheme val="minor"/>
      </rPr>
      <t>TAC4</t>
    </r>
    <r>
      <rPr>
        <b/>
        <sz val="14"/>
        <color theme="1"/>
        <rFont val="Calibri"/>
        <family val="2"/>
        <scheme val="minor"/>
      </rPr>
      <t xml:space="preserve"> mRNAs in human adrenal glands</t>
    </r>
  </si>
  <si>
    <t>RT-QPCR analysis of TACR1l, TACR1s, TACR2 and TACR3 mRNAs in human adrenal glands</t>
  </si>
  <si>
    <t>Adrenal cell cultures in quadruplicate</t>
  </si>
  <si>
    <t>Aldosterone secretion (% basal level) induced by substance P</t>
  </si>
  <si>
    <t>Aldosterone secretion (% basal level) induced by Neurokinin A</t>
  </si>
  <si>
    <t>Cortisol secretion (% basal level) induced by substance P</t>
  </si>
  <si>
    <t>Aldosterone secretion (% basal level) induced by substance P in the presence of aprepitant</t>
  </si>
  <si>
    <t xml:space="preserve">Aldosterone secretion (% basal level) induced by substance P </t>
  </si>
  <si>
    <t>in the absence and presence of GR159897</t>
  </si>
  <si>
    <t>Adrenal cell cultures in duplicate or triplicate</t>
  </si>
  <si>
    <t>Cytosolic calcium concentrations in response to angiotensin II (Ang II; 10-6 M), substance P, and ATP (10-5 M) in 3 adrenal cell culture dishes</t>
  </si>
  <si>
    <t>Maximum amplitude of Ang II- and ATP-triggered calcium responses (% basal level)</t>
  </si>
  <si>
    <r>
      <t>SP calcium response/AngII Ca</t>
    </r>
    <r>
      <rPr>
        <b/>
        <vertAlign val="superscript"/>
        <sz val="12"/>
        <color theme="1"/>
        <rFont val="Calibri"/>
        <family val="2"/>
        <scheme val="minor"/>
      </rPr>
      <t>2+</t>
    </r>
    <r>
      <rPr>
        <b/>
        <sz val="12"/>
        <color theme="1"/>
        <rFont val="Calibri"/>
        <family val="2"/>
        <scheme val="minor"/>
      </rPr>
      <t xml:space="preserve"> response </t>
    </r>
  </si>
  <si>
    <t>at 5, 15, 30 and 45 min</t>
  </si>
  <si>
    <t>T5</t>
  </si>
  <si>
    <t>T15</t>
  </si>
  <si>
    <t>T30</t>
  </si>
  <si>
    <t>T45</t>
  </si>
  <si>
    <t xml:space="preserve"> T5</t>
  </si>
  <si>
    <t xml:space="preserve"> T15</t>
  </si>
  <si>
    <t xml:space="preserve"> T30</t>
  </si>
  <si>
    <t xml:space="preserve">Adrenal cell cultures </t>
  </si>
  <si>
    <t>ERK      Volume (Int)</t>
  </si>
  <si>
    <t>PHOSPHO-ERK   Volume (Int)</t>
  </si>
  <si>
    <t xml:space="preserve">BASE </t>
  </si>
  <si>
    <t xml:space="preserve"> T45</t>
  </si>
  <si>
    <r>
      <t>Time course of ERK phosphorylation normalized to ERK in response to SP (10</t>
    </r>
    <r>
      <rPr>
        <b/>
        <vertAlign val="superscript"/>
        <sz val="14"/>
        <color theme="1"/>
        <rFont val="Calibri"/>
        <family val="2"/>
        <scheme val="minor"/>
      </rPr>
      <t>-7</t>
    </r>
    <r>
      <rPr>
        <b/>
        <sz val="14"/>
        <color theme="1"/>
        <rFont val="Calibri"/>
        <family val="2"/>
        <scheme val="minor"/>
      </rPr>
      <t xml:space="preserve"> M)</t>
    </r>
  </si>
  <si>
    <t xml:space="preserve">Effect of increasing doses of SP on ERK phosphorylation normalized to ERK </t>
  </si>
  <si>
    <r>
      <t>10</t>
    </r>
    <r>
      <rPr>
        <b/>
        <vertAlign val="superscript"/>
        <sz val="11"/>
        <rFont val="Calibri"/>
        <family val="2"/>
        <scheme val="minor"/>
      </rPr>
      <t>-10</t>
    </r>
    <r>
      <rPr>
        <b/>
        <sz val="11"/>
        <rFont val="Calibri"/>
        <family val="2"/>
        <scheme val="minor"/>
      </rPr>
      <t xml:space="preserve"> M</t>
    </r>
  </si>
  <si>
    <r>
      <t>10</t>
    </r>
    <r>
      <rPr>
        <b/>
        <vertAlign val="superscript"/>
        <sz val="11"/>
        <rFont val="Calibri"/>
        <family val="2"/>
        <scheme val="minor"/>
      </rPr>
      <t>-9</t>
    </r>
    <r>
      <rPr>
        <b/>
        <sz val="11"/>
        <rFont val="Calibri"/>
        <family val="2"/>
        <scheme val="minor"/>
      </rPr>
      <t xml:space="preserve"> M</t>
    </r>
  </si>
  <si>
    <r>
      <t>10</t>
    </r>
    <r>
      <rPr>
        <b/>
        <vertAlign val="superscript"/>
        <sz val="11"/>
        <rFont val="Calibri"/>
        <family val="2"/>
        <scheme val="minor"/>
      </rPr>
      <t>-8</t>
    </r>
    <r>
      <rPr>
        <b/>
        <sz val="11"/>
        <rFont val="Calibri"/>
        <family val="2"/>
        <scheme val="minor"/>
      </rPr>
      <t xml:space="preserve"> M</t>
    </r>
  </si>
  <si>
    <r>
      <t>10</t>
    </r>
    <r>
      <rPr>
        <b/>
        <vertAlign val="superscript"/>
        <sz val="11"/>
        <rFont val="Calibri"/>
        <family val="2"/>
        <scheme val="minor"/>
      </rPr>
      <t>-7</t>
    </r>
    <r>
      <rPr>
        <b/>
        <sz val="11"/>
        <rFont val="Calibri"/>
        <family val="2"/>
        <scheme val="minor"/>
      </rPr>
      <t xml:space="preserve"> M</t>
    </r>
  </si>
  <si>
    <r>
      <t>10</t>
    </r>
    <r>
      <rPr>
        <b/>
        <vertAlign val="superscript"/>
        <sz val="11"/>
        <rFont val="Calibri"/>
        <family val="2"/>
        <scheme val="minor"/>
      </rPr>
      <t>-6</t>
    </r>
    <r>
      <rPr>
        <b/>
        <sz val="11"/>
        <rFont val="Calibri"/>
        <family val="2"/>
        <scheme val="minor"/>
      </rPr>
      <t xml:space="preserve"> M</t>
    </r>
  </si>
  <si>
    <t>in the absence and presence of PD0325901</t>
  </si>
  <si>
    <r>
      <t>Aldosterone secretion (% basal level) induced by substance P (10</t>
    </r>
    <r>
      <rPr>
        <b/>
        <vertAlign val="superscript"/>
        <sz val="14"/>
        <color theme="1"/>
        <rFont val="Calibri"/>
        <family val="2"/>
        <scheme val="minor"/>
      </rPr>
      <t>-8</t>
    </r>
    <r>
      <rPr>
        <b/>
        <sz val="14"/>
        <color theme="1"/>
        <rFont val="Calibri"/>
        <family val="2"/>
        <scheme val="minor"/>
      </rPr>
      <t xml:space="preserve"> M)</t>
    </r>
  </si>
  <si>
    <t xml:space="preserve">SP </t>
  </si>
  <si>
    <t xml:space="preserve">Relative maximum amplitude of calcium responses  to substance P/angiotensin II </t>
  </si>
  <si>
    <t xml:space="preserve">Effect of SP on gene expression </t>
  </si>
  <si>
    <t>Supplementary Fig 5</t>
  </si>
  <si>
    <r>
      <rPr>
        <b/>
        <sz val="11"/>
        <color theme="1"/>
        <rFont val="Calibri"/>
        <family val="2"/>
        <scheme val="minor"/>
      </rPr>
      <t>Effect of Ang II on gene expression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</si>
</sst>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28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1"/>
      <color theme="1"/>
      <name val="Calibri"/>
      <family val="3"/>
      <charset val="134"/>
      <scheme val="minor"/>
    </font>
    <font>
      <b/>
      <sz val="12"/>
      <color theme="1"/>
      <name val="Calibri"/>
      <family val="2"/>
    </font>
    <font>
      <b/>
      <vertAlign val="superscript"/>
      <sz val="12"/>
      <color theme="1"/>
      <name val="Symbol"/>
      <family val="1"/>
      <charset val="2"/>
    </font>
    <font>
      <b/>
      <vertAlign val="superscript"/>
      <sz val="12"/>
      <color theme="1"/>
      <name val="Calibri"/>
      <family val="2"/>
    </font>
    <font>
      <b/>
      <u/>
      <sz val="1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3"/>
      <name val="Arial"/>
    </font>
    <font>
      <sz val="13"/>
      <name val="Arial"/>
      <family val="2"/>
    </font>
    <font>
      <sz val="13"/>
      <color rgb="FFFF0000"/>
      <name val="Arial"/>
      <family val="2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2" fontId="1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2" xfId="0" applyBorder="1"/>
    <xf numFmtId="164" fontId="4" fillId="0" borderId="0" xfId="0" applyNumberFormat="1" applyFont="1"/>
    <xf numFmtId="0" fontId="0" fillId="0" borderId="3" xfId="0" applyBorder="1"/>
    <xf numFmtId="0" fontId="0" fillId="0" borderId="4" xfId="0" applyBorder="1"/>
    <xf numFmtId="0" fontId="3" fillId="0" borderId="0" xfId="0" applyFont="1" applyBorder="1"/>
    <xf numFmtId="0" fontId="3" fillId="0" borderId="1" xfId="0" applyFont="1" applyBorder="1"/>
    <xf numFmtId="0" fontId="0" fillId="0" borderId="0" xfId="0" applyFill="1" applyBorder="1"/>
    <xf numFmtId="2" fontId="0" fillId="0" borderId="0" xfId="0" applyNumberForma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0" xfId="0" applyNumberFormat="1" applyBorder="1"/>
    <xf numFmtId="2" fontId="0" fillId="0" borderId="16" xfId="0" applyNumberFormat="1" applyBorder="1"/>
    <xf numFmtId="2" fontId="0" fillId="0" borderId="3" xfId="0" applyNumberFormat="1" applyBorder="1"/>
    <xf numFmtId="2" fontId="0" fillId="0" borderId="17" xfId="0" applyNumberFormat="1" applyBorder="1"/>
    <xf numFmtId="2" fontId="0" fillId="0" borderId="4" xfId="0" applyNumberFormat="1" applyBorder="1"/>
    <xf numFmtId="0" fontId="0" fillId="0" borderId="13" xfId="0" applyBorder="1"/>
    <xf numFmtId="0" fontId="0" fillId="0" borderId="17" xfId="0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6" xfId="0" applyBorder="1"/>
    <xf numFmtId="0" fontId="0" fillId="0" borderId="0" xfId="0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7" xfId="0" applyNumberFormat="1" applyBorder="1" applyAlignment="1">
      <alignment horizontal="right"/>
    </xf>
    <xf numFmtId="2" fontId="0" fillId="0" borderId="0" xfId="0" applyNumberFormat="1" applyFill="1"/>
    <xf numFmtId="2" fontId="0" fillId="0" borderId="0" xfId="0" applyNumberFormat="1" applyFill="1" applyBorder="1"/>
    <xf numFmtId="2" fontId="0" fillId="0" borderId="13" xfId="0" applyNumberFormat="1" applyFill="1" applyBorder="1"/>
    <xf numFmtId="2" fontId="0" fillId="0" borderId="14" xfId="0" applyNumberFormat="1" applyFill="1" applyBorder="1"/>
    <xf numFmtId="2" fontId="0" fillId="0" borderId="16" xfId="0" applyNumberFormat="1" applyFill="1" applyBorder="1"/>
    <xf numFmtId="2" fontId="0" fillId="0" borderId="4" xfId="0" applyNumberFormat="1" applyFill="1" applyBorder="1"/>
    <xf numFmtId="2" fontId="0" fillId="0" borderId="4" xfId="0" applyNumberFormat="1" applyBorder="1" applyAlignment="1">
      <alignment horizontal="right"/>
    </xf>
    <xf numFmtId="165" fontId="0" fillId="0" borderId="0" xfId="0" applyNumberFormat="1" applyBorder="1"/>
    <xf numFmtId="0" fontId="0" fillId="0" borderId="12" xfId="0" applyBorder="1"/>
    <xf numFmtId="0" fontId="0" fillId="0" borderId="15" xfId="0" applyBorder="1"/>
    <xf numFmtId="0" fontId="0" fillId="0" borderId="17" xfId="0" applyBorder="1" applyAlignment="1">
      <alignment horizontal="right"/>
    </xf>
    <xf numFmtId="2" fontId="0" fillId="0" borderId="17" xfId="0" applyNumberFormat="1" applyFill="1" applyBorder="1"/>
    <xf numFmtId="1" fontId="0" fillId="0" borderId="12" xfId="0" applyNumberFormat="1" applyBorder="1"/>
    <xf numFmtId="2" fontId="0" fillId="0" borderId="13" xfId="0" applyNumberFormat="1" applyBorder="1" applyAlignment="1">
      <alignment horizontal="right"/>
    </xf>
    <xf numFmtId="0" fontId="0" fillId="0" borderId="12" xfId="0" applyNumberFormat="1" applyBorder="1"/>
    <xf numFmtId="0" fontId="0" fillId="0" borderId="15" xfId="0" applyNumberFormat="1" applyBorder="1"/>
    <xf numFmtId="0" fontId="0" fillId="0" borderId="3" xfId="0" applyNumberFormat="1" applyBorder="1"/>
    <xf numFmtId="0" fontId="5" fillId="0" borderId="14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5" fillId="0" borderId="4" xfId="0" applyFont="1" applyBorder="1" applyAlignment="1">
      <alignment wrapText="1"/>
    </xf>
    <xf numFmtId="1" fontId="0" fillId="0" borderId="15" xfId="0" applyNumberFormat="1" applyBorder="1"/>
    <xf numFmtId="1" fontId="0" fillId="0" borderId="3" xfId="0" applyNumberFormat="1" applyBorder="1"/>
    <xf numFmtId="0" fontId="5" fillId="0" borderId="14" xfId="0" applyFont="1" applyBorder="1"/>
    <xf numFmtId="0" fontId="5" fillId="0" borderId="16" xfId="0" applyFont="1" applyBorder="1"/>
    <xf numFmtId="2" fontId="0" fillId="0" borderId="17" xfId="0" applyNumberFormat="1" applyFill="1" applyBorder="1" applyAlignment="1">
      <alignment horizontal="right"/>
    </xf>
    <xf numFmtId="0" fontId="5" fillId="0" borderId="4" xfId="0" applyFont="1" applyBorder="1"/>
    <xf numFmtId="2" fontId="0" fillId="0" borderId="0" xfId="0" applyNumberFormat="1" applyFill="1" applyBorder="1" applyAlignment="1">
      <alignment horizontal="right"/>
    </xf>
    <xf numFmtId="165" fontId="0" fillId="0" borderId="0" xfId="0" applyNumberFormat="1" applyFill="1"/>
    <xf numFmtId="0" fontId="0" fillId="0" borderId="0" xfId="0" applyFill="1"/>
    <xf numFmtId="0" fontId="5" fillId="0" borderId="18" xfId="0" applyFont="1" applyBorder="1"/>
    <xf numFmtId="165" fontId="4" fillId="0" borderId="19" xfId="0" applyNumberFormat="1" applyFont="1" applyBorder="1"/>
    <xf numFmtId="165" fontId="0" fillId="0" borderId="19" xfId="0" applyNumberFormat="1" applyBorder="1"/>
    <xf numFmtId="165" fontId="0" fillId="0" borderId="20" xfId="0" applyNumberFormat="1" applyBorder="1"/>
    <xf numFmtId="0" fontId="5" fillId="0" borderId="12" xfId="0" applyFont="1" applyBorder="1"/>
    <xf numFmtId="0" fontId="5" fillId="0" borderId="13" xfId="0" applyFont="1" applyBorder="1"/>
    <xf numFmtId="165" fontId="4" fillId="0" borderId="15" xfId="0" applyNumberFormat="1" applyFont="1" applyBorder="1"/>
    <xf numFmtId="165" fontId="4" fillId="0" borderId="0" xfId="0" applyNumberFormat="1" applyFont="1" applyBorder="1"/>
    <xf numFmtId="165" fontId="4" fillId="0" borderId="16" xfId="0" applyNumberFormat="1" applyFont="1" applyBorder="1"/>
    <xf numFmtId="165" fontId="0" fillId="0" borderId="15" xfId="0" applyNumberFormat="1" applyBorder="1"/>
    <xf numFmtId="165" fontId="0" fillId="0" borderId="16" xfId="0" applyNumberFormat="1" applyBorder="1"/>
    <xf numFmtId="165" fontId="0" fillId="0" borderId="3" xfId="0" applyNumberFormat="1" applyBorder="1"/>
    <xf numFmtId="165" fontId="0" fillId="0" borderId="17" xfId="0" applyNumberFormat="1" applyBorder="1"/>
    <xf numFmtId="165" fontId="0" fillId="0" borderId="4" xfId="0" applyNumberFormat="1" applyBorder="1"/>
    <xf numFmtId="0" fontId="3" fillId="0" borderId="2" xfId="0" applyFont="1" applyBorder="1"/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4" fillId="0" borderId="0" xfId="0" applyNumberFormat="1" applyFont="1" applyBorder="1"/>
    <xf numFmtId="2" fontId="0" fillId="0" borderId="13" xfId="0" applyNumberFormat="1" applyFill="1" applyBorder="1" applyAlignment="1">
      <alignment horizontal="right"/>
    </xf>
    <xf numFmtId="0" fontId="0" fillId="0" borderId="12" xfId="0" applyFill="1" applyBorder="1"/>
    <xf numFmtId="0" fontId="3" fillId="0" borderId="0" xfId="0" applyFont="1" applyFill="1" applyBorder="1"/>
    <xf numFmtId="0" fontId="0" fillId="0" borderId="0" xfId="0" applyFill="1" applyBorder="1" applyAlignment="1">
      <alignment horizontal="center"/>
    </xf>
    <xf numFmtId="0" fontId="4" fillId="0" borderId="0" xfId="0" applyFont="1" applyFill="1" applyBorder="1"/>
    <xf numFmtId="0" fontId="1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0" fillId="0" borderId="22" xfId="0" applyBorder="1" applyAlignment="1">
      <alignment horizontal="center"/>
    </xf>
    <xf numFmtId="0" fontId="5" fillId="0" borderId="21" xfId="0" applyFont="1" applyBorder="1" applyAlignment="1">
      <alignment horizontal="center" wrapText="1"/>
    </xf>
    <xf numFmtId="0" fontId="4" fillId="0" borderId="22" xfId="0" applyFont="1" applyBorder="1"/>
    <xf numFmtId="2" fontId="4" fillId="0" borderId="22" xfId="0" applyNumberFormat="1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Fill="1" applyBorder="1"/>
    <xf numFmtId="2" fontId="0" fillId="0" borderId="7" xfId="0" applyNumberFormat="1" applyFill="1" applyBorder="1" applyAlignment="1">
      <alignment horizontal="center"/>
    </xf>
    <xf numFmtId="0" fontId="0" fillId="0" borderId="9" xfId="0" applyFill="1" applyBorder="1"/>
    <xf numFmtId="0" fontId="0" fillId="0" borderId="22" xfId="0" applyFill="1" applyBorder="1" applyAlignment="1">
      <alignment horizontal="center"/>
    </xf>
    <xf numFmtId="0" fontId="0" fillId="0" borderId="23" xfId="0" applyFill="1" applyBorder="1"/>
    <xf numFmtId="0" fontId="0" fillId="0" borderId="10" xfId="0" applyBorder="1"/>
    <xf numFmtId="0" fontId="14" fillId="0" borderId="6" xfId="0" applyFont="1" applyFill="1" applyBorder="1" applyAlignment="1">
      <alignment horizontal="center"/>
    </xf>
    <xf numFmtId="0" fontId="4" fillId="0" borderId="0" xfId="0" applyFont="1" applyFill="1"/>
    <xf numFmtId="0" fontId="14" fillId="0" borderId="6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wrapText="1"/>
    </xf>
    <xf numFmtId="0" fontId="18" fillId="0" borderId="0" xfId="0" applyFont="1"/>
    <xf numFmtId="0" fontId="1" fillId="0" borderId="0" xfId="0" applyFont="1" applyBorder="1" applyAlignment="1">
      <alignment horizontal="center" wrapText="1"/>
    </xf>
    <xf numFmtId="0" fontId="0" fillId="0" borderId="0" xfId="0" applyAlignment="1"/>
    <xf numFmtId="0" fontId="19" fillId="0" borderId="0" xfId="0" applyFont="1"/>
    <xf numFmtId="0" fontId="10" fillId="0" borderId="1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0" fillId="0" borderId="0" xfId="0" applyFont="1"/>
    <xf numFmtId="0" fontId="18" fillId="0" borderId="13" xfId="0" applyFont="1" applyBorder="1"/>
    <xf numFmtId="0" fontId="18" fillId="0" borderId="14" xfId="0" applyFont="1" applyBorder="1"/>
    <xf numFmtId="0" fontId="18" fillId="0" borderId="0" xfId="0" applyFont="1" applyBorder="1"/>
    <xf numFmtId="0" fontId="18" fillId="0" borderId="16" xfId="0" applyFont="1" applyBorder="1"/>
    <xf numFmtId="0" fontId="18" fillId="0" borderId="17" xfId="0" applyFont="1" applyBorder="1"/>
    <xf numFmtId="0" fontId="18" fillId="0" borderId="4" xfId="0" applyFont="1" applyBorder="1"/>
    <xf numFmtId="2" fontId="0" fillId="0" borderId="22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21" fillId="0" borderId="0" xfId="0" applyFont="1" applyFill="1" applyBorder="1"/>
    <xf numFmtId="2" fontId="0" fillId="0" borderId="23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0" fontId="0" fillId="0" borderId="0" xfId="0" applyFill="1" applyBorder="1" applyAlignment="1">
      <alignment vertical="center"/>
    </xf>
    <xf numFmtId="2" fontId="0" fillId="0" borderId="22" xfId="0" applyNumberFormat="1" applyFill="1" applyBorder="1" applyAlignment="1">
      <alignment horizontal="center" vertical="center"/>
    </xf>
    <xf numFmtId="166" fontId="0" fillId="0" borderId="8" xfId="0" applyNumberForma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2" fontId="0" fillId="0" borderId="23" xfId="0" applyNumberFormat="1" applyFill="1" applyBorder="1" applyAlignment="1">
      <alignment horizontal="center" vertical="center"/>
    </xf>
    <xf numFmtId="166" fontId="0" fillId="0" borderId="11" xfId="0" applyNumberFormat="1" applyFill="1" applyBorder="1" applyAlignment="1">
      <alignment horizontal="center" vertical="center"/>
    </xf>
    <xf numFmtId="0" fontId="22" fillId="0" borderId="0" xfId="0" applyFont="1" applyFill="1" applyBorder="1"/>
    <xf numFmtId="0" fontId="23" fillId="0" borderId="0" xfId="0" applyFont="1"/>
    <xf numFmtId="0" fontId="24" fillId="0" borderId="0" xfId="0" applyFont="1"/>
    <xf numFmtId="0" fontId="3" fillId="0" borderId="0" xfId="0" applyFont="1" applyAlignment="1">
      <alignment horizontal="center"/>
    </xf>
    <xf numFmtId="0" fontId="25" fillId="0" borderId="0" xfId="0" applyFont="1"/>
    <xf numFmtId="0" fontId="0" fillId="0" borderId="0" xfId="0" applyFont="1" applyFill="1" applyBorder="1"/>
    <xf numFmtId="0" fontId="0" fillId="0" borderId="0" xfId="0" applyFont="1" applyBorder="1"/>
    <xf numFmtId="0" fontId="3" fillId="0" borderId="1" xfId="0" applyFont="1" applyBorder="1" applyAlignment="1">
      <alignment wrapText="1"/>
    </xf>
    <xf numFmtId="0" fontId="15" fillId="0" borderId="2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/>
    <xf numFmtId="0" fontId="3" fillId="0" borderId="0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0" fillId="0" borderId="18" xfId="0" applyFill="1" applyBorder="1" applyAlignment="1">
      <alignment horizontal="right"/>
    </xf>
    <xf numFmtId="0" fontId="0" fillId="0" borderId="19" xfId="0" applyFill="1" applyBorder="1" applyAlignment="1">
      <alignment horizontal="right"/>
    </xf>
    <xf numFmtId="0" fontId="0" fillId="0" borderId="20" xfId="0" applyFill="1" applyBorder="1" applyAlignment="1">
      <alignment horizontal="right"/>
    </xf>
    <xf numFmtId="0" fontId="3" fillId="0" borderId="18" xfId="0" applyFont="1" applyBorder="1" applyAlignment="1">
      <alignment horizontal="right" vertical="center"/>
    </xf>
    <xf numFmtId="0" fontId="3" fillId="0" borderId="0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6" fontId="0" fillId="0" borderId="8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wrapText="1"/>
    </xf>
    <xf numFmtId="0" fontId="4" fillId="0" borderId="19" xfId="0" applyFont="1" applyFill="1" applyBorder="1"/>
    <xf numFmtId="0" fontId="5" fillId="0" borderId="19" xfId="0" applyFont="1" applyFill="1" applyBorder="1"/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704850</xdr:colOff>
      <xdr:row>0</xdr:row>
      <xdr:rowOff>85725</xdr:rowOff>
    </xdr:from>
    <xdr:to>
      <xdr:col>9</xdr:col>
      <xdr:colOff>371475</xdr:colOff>
      <xdr:row>23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97B3273-0ABA-41EB-BDAF-03460A730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85725"/>
          <a:ext cx="5762625" cy="441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4FB6B-F89E-4DF2-83E8-0A5CCAC75FB3}">
  <dimension ref="A1"/>
  <sheetViews>
    <sheetView workbookViewId="0">
      <selection activeCell="A18" sqref="A18"/>
    </sheetView>
  </sheetViews>
  <sheetFormatPr baseColWidth="10" defaultRowHeight="1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12"/>
  <sheetViews>
    <sheetView workbookViewId="0">
      <selection sqref="A1:H11"/>
    </sheetView>
  </sheetViews>
  <sheetFormatPr baseColWidth="10" defaultRowHeight="15"/>
  <cols>
    <col min="2" max="2" width="18.7109375" customWidth="1"/>
  </cols>
  <sheetData>
    <row r="1" spans="1:18" ht="15.75">
      <c r="A1" s="1" t="s">
        <v>18</v>
      </c>
      <c r="B1" s="4"/>
      <c r="C1" s="4"/>
      <c r="D1" s="4"/>
      <c r="E1" s="4"/>
    </row>
    <row r="2" spans="1:18" ht="15.75">
      <c r="A2" s="1"/>
      <c r="B2" s="4" t="s">
        <v>84</v>
      </c>
      <c r="C2" s="4"/>
      <c r="D2" s="4"/>
      <c r="E2" s="4"/>
    </row>
    <row r="3" spans="1:18" ht="60">
      <c r="B3" s="10" t="s">
        <v>82</v>
      </c>
      <c r="C3" s="3" t="s">
        <v>11</v>
      </c>
      <c r="D3" s="3" t="s">
        <v>10</v>
      </c>
    </row>
    <row r="4" spans="1:18" ht="16.5">
      <c r="B4" s="118">
        <v>1</v>
      </c>
      <c r="C4" s="122">
        <v>218.78489999999999</v>
      </c>
      <c r="D4" s="123">
        <v>167.37649999999999</v>
      </c>
    </row>
    <row r="5" spans="1:18" ht="16.5">
      <c r="B5" s="120"/>
      <c r="C5" s="124">
        <v>184.6302</v>
      </c>
      <c r="D5" s="125">
        <v>141.53</v>
      </c>
    </row>
    <row r="6" spans="1:18" ht="16.5">
      <c r="B6" s="119"/>
      <c r="C6" s="126">
        <v>179.28030000000001</v>
      </c>
      <c r="D6" s="127">
        <v>154.114</v>
      </c>
      <c r="P6" s="117"/>
      <c r="Q6" s="117"/>
      <c r="R6" s="117"/>
    </row>
    <row r="7" spans="1:18" ht="16.5">
      <c r="B7" s="118">
        <v>2</v>
      </c>
      <c r="C7" s="122">
        <v>180.13399999999999</v>
      </c>
      <c r="D7" s="123">
        <v>116.4999</v>
      </c>
      <c r="P7" s="117"/>
      <c r="Q7" s="117"/>
      <c r="R7" s="117"/>
    </row>
    <row r="8" spans="1:18" ht="16.5">
      <c r="B8" s="119"/>
      <c r="C8" s="126">
        <v>176.53909999999999</v>
      </c>
      <c r="D8" s="127">
        <v>138.72730000000001</v>
      </c>
      <c r="P8" s="117"/>
      <c r="Q8" s="117"/>
      <c r="R8" s="117"/>
    </row>
    <row r="9" spans="1:18" ht="16.5">
      <c r="B9" s="49">
        <v>3</v>
      </c>
      <c r="C9" s="122">
        <v>138.78</v>
      </c>
      <c r="D9" s="123">
        <v>122.97</v>
      </c>
      <c r="P9" s="117"/>
      <c r="Q9" s="117"/>
      <c r="R9" s="117"/>
    </row>
    <row r="10" spans="1:18" ht="16.5">
      <c r="B10" s="50"/>
      <c r="C10" s="124">
        <v>189.98</v>
      </c>
      <c r="D10" s="125">
        <v>160.97999999999999</v>
      </c>
      <c r="P10" s="117"/>
      <c r="Q10" s="117"/>
      <c r="R10" s="117"/>
    </row>
    <row r="11" spans="1:18" ht="16.5">
      <c r="B11" s="17"/>
      <c r="C11" s="126">
        <v>140.70599999999999</v>
      </c>
      <c r="D11" s="127">
        <v>158.53</v>
      </c>
      <c r="P11" s="117"/>
      <c r="Q11" s="117"/>
      <c r="R11" s="117"/>
    </row>
    <row r="12" spans="1:18" ht="16.5">
      <c r="C12" s="121"/>
      <c r="D12" s="121"/>
      <c r="P12" s="117"/>
      <c r="Q12" s="117"/>
      <c r="R12" s="117"/>
    </row>
  </sheetData>
  <sheetProtection algorithmName="SHA-512" hashValue="orGMRABBdn/h+3uPMhJf4zR3DUoUH7n/NXFcxn6FHDz9CH9LYW0gCkcc4e4K/x4uakCGIKuaJ+bJ9NP19uY8AA==" saltValue="Cr7cVjfVSdr/4U6NaZ87Gw==" spinCount="100000" sheet="1" objects="1" scenarios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0"/>
  <sheetViews>
    <sheetView workbookViewId="0">
      <selection sqref="A1:I8"/>
    </sheetView>
  </sheetViews>
  <sheetFormatPr baseColWidth="10" defaultRowHeight="15"/>
  <sheetData>
    <row r="1" spans="1:8" ht="18.75">
      <c r="A1" s="1" t="s">
        <v>18</v>
      </c>
      <c r="B1" s="143" t="s">
        <v>109</v>
      </c>
    </row>
    <row r="3" spans="1:8" ht="18">
      <c r="B3" s="4" t="s">
        <v>85</v>
      </c>
      <c r="C3" s="4"/>
      <c r="D3" s="4"/>
    </row>
    <row r="4" spans="1:8" ht="17.25">
      <c r="B4" s="3" t="s">
        <v>12</v>
      </c>
      <c r="C4" s="3" t="s">
        <v>19</v>
      </c>
      <c r="D4" s="3" t="s">
        <v>20</v>
      </c>
      <c r="E4" s="3" t="s">
        <v>13</v>
      </c>
      <c r="F4" s="3" t="s">
        <v>14</v>
      </c>
      <c r="G4" s="3" t="s">
        <v>15</v>
      </c>
      <c r="H4" s="3" t="s">
        <v>16</v>
      </c>
    </row>
    <row r="5" spans="1:8">
      <c r="B5" s="13">
        <v>1.8205120973481072E-2</v>
      </c>
      <c r="C5" s="13">
        <v>-7.4090233391817666</v>
      </c>
      <c r="D5" s="13">
        <v>-15.238792430867157</v>
      </c>
      <c r="E5" s="13">
        <v>-3.2255752689283774</v>
      </c>
      <c r="F5" s="13">
        <v>7.9713284529978914</v>
      </c>
      <c r="G5" s="13">
        <v>23.269067439209561</v>
      </c>
      <c r="H5" s="13">
        <v>14.455770640040186</v>
      </c>
    </row>
    <row r="6" spans="1:8">
      <c r="B6" s="13">
        <v>0.74755934798623547</v>
      </c>
      <c r="C6" s="13">
        <v>-7.3471488699472998</v>
      </c>
      <c r="D6" s="13">
        <v>-14.096980432122402</v>
      </c>
      <c r="E6" s="13">
        <v>-1.005905182345108</v>
      </c>
      <c r="F6" s="13">
        <v>8.0369628832650246</v>
      </c>
      <c r="G6" s="13">
        <v>29.495672880912196</v>
      </c>
      <c r="H6" s="13">
        <v>0.78935560507221303</v>
      </c>
    </row>
    <row r="7" spans="1:8">
      <c r="B7" s="13">
        <v>1.7241490867405052</v>
      </c>
      <c r="C7" s="13">
        <v>-4.1823031658822174</v>
      </c>
      <c r="D7" s="13">
        <v>-6.1926507755252986</v>
      </c>
      <c r="E7" s="13">
        <v>1.200919253642498</v>
      </c>
      <c r="F7" s="13">
        <v>8.003671792655485</v>
      </c>
      <c r="G7" s="13">
        <v>33.318080374553546</v>
      </c>
      <c r="H7" s="13">
        <v>24.978230661680627</v>
      </c>
    </row>
    <row r="10" spans="1:8" ht="15.75">
      <c r="B10" s="140"/>
    </row>
  </sheetData>
  <sheetProtection algorithmName="SHA-512" hashValue="sUZkNDjne/dUiAfYVNGNBVfHIurlZUGuQRmr98R/9Btz2NZSmVlAeu7atz5kJ33B/z+3F4YzXBfUeI8wvgGuoA==" saltValue="wt7XJPSyUllKREK+4kZao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Q36"/>
  <sheetViews>
    <sheetView topLeftCell="A6" workbookViewId="0">
      <selection activeCell="B2" sqref="B2:I22"/>
    </sheetView>
  </sheetViews>
  <sheetFormatPr baseColWidth="10" defaultRowHeight="15"/>
  <cols>
    <col min="2" max="2" width="12.28515625" customWidth="1"/>
    <col min="5" max="5" width="28.28515625" style="5" customWidth="1"/>
  </cols>
  <sheetData>
    <row r="1" spans="2:17">
      <c r="B1" s="13" t="s">
        <v>46</v>
      </c>
      <c r="C1" s="139"/>
      <c r="D1" s="130"/>
      <c r="E1" s="170"/>
      <c r="F1" s="130"/>
      <c r="G1" s="130"/>
      <c r="H1" s="13"/>
    </row>
    <row r="2" spans="2:17" ht="21">
      <c r="B2" s="13"/>
      <c r="C2" s="143" t="s">
        <v>99</v>
      </c>
      <c r="D2" s="144"/>
      <c r="E2" s="171"/>
      <c r="F2" s="144"/>
      <c r="G2" s="144"/>
      <c r="H2" s="145"/>
    </row>
    <row r="3" spans="2:17">
      <c r="C3" s="90" t="s">
        <v>86</v>
      </c>
      <c r="D3" s="21"/>
      <c r="E3" s="91"/>
      <c r="F3" s="21"/>
      <c r="G3" s="21"/>
    </row>
    <row r="4" spans="2:17">
      <c r="C4" s="90"/>
      <c r="D4" s="21"/>
      <c r="E4" s="91"/>
      <c r="F4" s="21"/>
      <c r="G4" s="21"/>
      <c r="J4" s="21"/>
      <c r="Q4" s="21"/>
    </row>
    <row r="5" spans="2:17" ht="45">
      <c r="B5" s="146" t="s">
        <v>94</v>
      </c>
      <c r="C5" s="147"/>
      <c r="D5" s="151" t="s">
        <v>95</v>
      </c>
      <c r="E5" s="148" t="s">
        <v>96</v>
      </c>
      <c r="F5" s="149" t="s">
        <v>51</v>
      </c>
      <c r="G5" s="150" t="s">
        <v>63</v>
      </c>
      <c r="J5" s="21"/>
      <c r="Q5" s="21"/>
    </row>
    <row r="6" spans="2:17">
      <c r="B6" s="157">
        <v>1</v>
      </c>
      <c r="C6" s="19" t="s">
        <v>64</v>
      </c>
      <c r="D6" s="103">
        <v>3821804</v>
      </c>
      <c r="E6" s="103">
        <v>2592002</v>
      </c>
      <c r="F6" s="105">
        <v>0.68</v>
      </c>
      <c r="G6" s="107">
        <v>100</v>
      </c>
      <c r="H6" s="69"/>
      <c r="J6" s="21"/>
      <c r="Q6" s="21"/>
    </row>
    <row r="7" spans="2:17" ht="15" customHeight="1">
      <c r="B7" s="158"/>
      <c r="C7" s="19" t="s">
        <v>87</v>
      </c>
      <c r="D7" s="103">
        <v>13719118</v>
      </c>
      <c r="E7" s="103">
        <v>18425519</v>
      </c>
      <c r="F7" s="105">
        <v>1.34</v>
      </c>
      <c r="G7" s="107">
        <v>197</v>
      </c>
      <c r="H7" s="69"/>
      <c r="J7" s="21"/>
      <c r="Q7" s="21"/>
    </row>
    <row r="8" spans="2:17">
      <c r="B8" s="158"/>
      <c r="C8" s="19" t="s">
        <v>88</v>
      </c>
      <c r="D8" s="103">
        <v>24299737</v>
      </c>
      <c r="E8" s="103">
        <v>27120912</v>
      </c>
      <c r="F8" s="105">
        <v>1.1200000000000001</v>
      </c>
      <c r="G8" s="107">
        <v>164.7</v>
      </c>
      <c r="H8" s="69"/>
      <c r="J8" s="21"/>
      <c r="Q8" s="21"/>
    </row>
    <row r="9" spans="2:17">
      <c r="B9" s="158"/>
      <c r="C9" s="19" t="s">
        <v>89</v>
      </c>
      <c r="D9" s="103">
        <v>24948448</v>
      </c>
      <c r="E9" s="103">
        <v>19370631</v>
      </c>
      <c r="F9" s="105">
        <v>0.78</v>
      </c>
      <c r="G9" s="107">
        <v>114.7</v>
      </c>
      <c r="H9" s="69"/>
      <c r="I9" s="69"/>
      <c r="J9" s="21"/>
      <c r="Q9" s="21"/>
    </row>
    <row r="10" spans="2:17">
      <c r="B10" s="158"/>
      <c r="C10" s="19" t="s">
        <v>90</v>
      </c>
      <c r="D10" s="103">
        <v>26250476</v>
      </c>
      <c r="E10" s="103">
        <v>20065206</v>
      </c>
      <c r="F10" s="105">
        <v>0.76</v>
      </c>
      <c r="G10" s="107">
        <v>111.7</v>
      </c>
      <c r="H10" s="69"/>
      <c r="I10" s="69"/>
      <c r="J10" s="21"/>
      <c r="Q10" s="21"/>
    </row>
    <row r="11" spans="2:17" ht="15.75" thickBot="1">
      <c r="B11" s="159"/>
      <c r="C11" s="152"/>
      <c r="D11" s="104"/>
      <c r="E11" s="172"/>
      <c r="F11" s="106"/>
      <c r="G11" s="108"/>
      <c r="H11" s="69"/>
      <c r="I11" s="69"/>
      <c r="J11" s="21"/>
      <c r="P11" s="91"/>
      <c r="Q11" s="21"/>
    </row>
    <row r="12" spans="2:17">
      <c r="B12" s="157">
        <v>2</v>
      </c>
      <c r="C12" s="161" t="s">
        <v>72</v>
      </c>
      <c r="D12" s="13">
        <v>18348606</v>
      </c>
      <c r="E12" s="103">
        <v>9039886</v>
      </c>
      <c r="F12" s="128">
        <f>E12/D12</f>
        <v>0.49267426637206119</v>
      </c>
      <c r="G12" s="129">
        <v>100</v>
      </c>
    </row>
    <row r="13" spans="2:17">
      <c r="B13" s="158"/>
      <c r="C13" s="161" t="s">
        <v>91</v>
      </c>
      <c r="D13" s="13">
        <v>15845622</v>
      </c>
      <c r="E13" s="103">
        <v>16980260</v>
      </c>
      <c r="F13" s="128">
        <f t="shared" ref="F13:F16" si="0">E13/D13</f>
        <v>1.0716057722442198</v>
      </c>
      <c r="G13" s="129">
        <f>F13*100/0.4927</f>
        <v>217.49660488009332</v>
      </c>
    </row>
    <row r="14" spans="2:17">
      <c r="B14" s="158"/>
      <c r="C14" s="161" t="s">
        <v>92</v>
      </c>
      <c r="D14" s="13">
        <v>10587121</v>
      </c>
      <c r="E14" s="103">
        <v>10415781</v>
      </c>
      <c r="F14" s="128">
        <f t="shared" si="0"/>
        <v>0.98381618572225626</v>
      </c>
      <c r="G14" s="129">
        <f t="shared" ref="G14:G16" si="1">F14*100/0.4927</f>
        <v>199.67854388517478</v>
      </c>
    </row>
    <row r="15" spans="2:17">
      <c r="B15" s="158"/>
      <c r="C15" s="161" t="s">
        <v>93</v>
      </c>
      <c r="D15" s="13">
        <v>13825802</v>
      </c>
      <c r="E15" s="103">
        <v>12601280</v>
      </c>
      <c r="F15" s="128">
        <f t="shared" si="0"/>
        <v>0.91143211800660817</v>
      </c>
      <c r="G15" s="129">
        <f t="shared" si="1"/>
        <v>184.98723726539643</v>
      </c>
    </row>
    <row r="16" spans="2:17" ht="15.75" thickBot="1">
      <c r="B16" s="159"/>
      <c r="C16" s="162" t="s">
        <v>90</v>
      </c>
      <c r="D16" s="109">
        <v>26144748</v>
      </c>
      <c r="E16" s="173">
        <v>20156279</v>
      </c>
      <c r="F16" s="131">
        <f t="shared" si="0"/>
        <v>0.77094944651981345</v>
      </c>
      <c r="G16" s="132">
        <f t="shared" si="1"/>
        <v>156.47441577426699</v>
      </c>
    </row>
    <row r="17" spans="2:7">
      <c r="B17" s="160">
        <v>3</v>
      </c>
      <c r="C17" s="153" t="s">
        <v>97</v>
      </c>
      <c r="D17" s="133">
        <v>31131516</v>
      </c>
      <c r="E17" s="174">
        <v>10911316</v>
      </c>
      <c r="F17" s="134">
        <f>E17/D17</f>
        <v>0.35049099439937331</v>
      </c>
      <c r="G17" s="163">
        <v>100</v>
      </c>
    </row>
    <row r="18" spans="2:7">
      <c r="B18" s="155"/>
      <c r="C18" s="153" t="s">
        <v>91</v>
      </c>
      <c r="D18" s="133">
        <v>10187688</v>
      </c>
      <c r="E18" s="174">
        <v>6533712</v>
      </c>
      <c r="F18" s="134">
        <f>E18/D18</f>
        <v>0.64133412801805478</v>
      </c>
      <c r="G18" s="135">
        <f>F18*100/0.35</f>
        <v>183.23832229087282</v>
      </c>
    </row>
    <row r="19" spans="2:7">
      <c r="B19" s="155"/>
      <c r="C19" s="153" t="s">
        <v>88</v>
      </c>
      <c r="D19" s="133">
        <v>24224922</v>
      </c>
      <c r="E19" s="174">
        <v>18722750</v>
      </c>
      <c r="F19" s="134">
        <f>E19/D19</f>
        <v>0.77287142555092647</v>
      </c>
      <c r="G19" s="135">
        <f>F19*100/0.59</f>
        <v>130.99515687303838</v>
      </c>
    </row>
    <row r="20" spans="2:7">
      <c r="B20" s="155"/>
      <c r="C20" s="153" t="s">
        <v>89</v>
      </c>
      <c r="D20" s="133">
        <v>18372718</v>
      </c>
      <c r="E20" s="174">
        <v>9899604</v>
      </c>
      <c r="F20" s="134">
        <f>E20/D20</f>
        <v>0.53882087560479619</v>
      </c>
      <c r="G20" s="135">
        <f>F20*100/0.52</f>
        <v>103.61939915476849</v>
      </c>
    </row>
    <row r="21" spans="2:7" ht="15.75" thickBot="1">
      <c r="B21" s="156"/>
      <c r="C21" s="154" t="s">
        <v>98</v>
      </c>
      <c r="D21" s="136">
        <v>19011465</v>
      </c>
      <c r="E21" s="175">
        <v>7705203</v>
      </c>
      <c r="F21" s="137">
        <f>E21/D21</f>
        <v>0.40529243801043213</v>
      </c>
      <c r="G21" s="138">
        <f>F21*100/0.63</f>
        <v>64.332133017528918</v>
      </c>
    </row>
    <row r="22" spans="2:7">
      <c r="B22" s="69"/>
    </row>
    <row r="23" spans="2:7" ht="15.75" customHeight="1">
      <c r="B23" s="69"/>
    </row>
    <row r="24" spans="2:7">
      <c r="B24" s="69"/>
    </row>
    <row r="25" spans="2:7">
      <c r="B25" s="69"/>
    </row>
    <row r="26" spans="2:7">
      <c r="B26" s="69"/>
    </row>
    <row r="27" spans="2:7">
      <c r="B27" s="69"/>
    </row>
    <row r="28" spans="2:7">
      <c r="B28" s="69"/>
    </row>
    <row r="29" spans="2:7">
      <c r="B29" s="69"/>
    </row>
    <row r="30" spans="2:7">
      <c r="B30" s="69"/>
    </row>
    <row r="31" spans="2:7">
      <c r="B31" s="69"/>
    </row>
    <row r="32" spans="2:7">
      <c r="B32" s="69"/>
    </row>
    <row r="33" spans="2:2">
      <c r="B33" s="69"/>
    </row>
    <row r="34" spans="2:2">
      <c r="B34" s="69"/>
    </row>
    <row r="35" spans="2:2">
      <c r="B35" s="69"/>
    </row>
    <row r="36" spans="2:2">
      <c r="B36" s="69"/>
    </row>
  </sheetData>
  <sheetProtection algorithmName="SHA-512" hashValue="rd9vmiFl9GOMfmWqXkE9LZjNYWoFlWekJlXTplYkbqtHAspO9i+C3cctM+J905wp/tHiZfNVJfkJd8TBWdLs2A==" saltValue="P2T9N3Ox8gDQXNO4PonY4Q==" spinCount="100000" sheet="1" objects="1" scenarios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4"/>
  <sheetViews>
    <sheetView topLeftCell="A18" workbookViewId="0">
      <selection sqref="A1:I29"/>
    </sheetView>
  </sheetViews>
  <sheetFormatPr baseColWidth="10" defaultRowHeight="15"/>
  <cols>
    <col min="3" max="3" width="14.5703125" customWidth="1"/>
    <col min="5" max="5" width="12.28515625" customWidth="1"/>
  </cols>
  <sheetData>
    <row r="1" spans="1:7" ht="18.75">
      <c r="A1" s="1" t="s">
        <v>45</v>
      </c>
      <c r="C1" s="143" t="s">
        <v>100</v>
      </c>
      <c r="D1" s="143"/>
      <c r="E1" s="143"/>
      <c r="F1" s="143"/>
      <c r="G1" s="143"/>
    </row>
    <row r="2" spans="1:7" ht="18.75">
      <c r="A2" s="1"/>
      <c r="C2" s="143" t="s">
        <v>86</v>
      </c>
      <c r="D2" s="143"/>
      <c r="E2" s="143"/>
      <c r="F2" s="143"/>
      <c r="G2" s="143"/>
    </row>
    <row r="3" spans="1:7" ht="15.75" thickBot="1">
      <c r="A3" s="13"/>
    </row>
    <row r="4" spans="1:7" ht="30">
      <c r="A4" s="13"/>
      <c r="C4" s="164" t="s">
        <v>68</v>
      </c>
      <c r="D4" s="112" t="s">
        <v>59</v>
      </c>
      <c r="E4" s="110" t="s">
        <v>65</v>
      </c>
      <c r="F4" s="97" t="s">
        <v>51</v>
      </c>
      <c r="G4" s="97" t="s">
        <v>63</v>
      </c>
    </row>
    <row r="5" spans="1:7">
      <c r="A5" s="13"/>
      <c r="C5" s="165"/>
      <c r="D5" s="92" t="s">
        <v>52</v>
      </c>
      <c r="E5" s="92" t="s">
        <v>52</v>
      </c>
      <c r="F5" s="98"/>
      <c r="G5" s="96"/>
    </row>
    <row r="6" spans="1:7">
      <c r="A6" s="13"/>
      <c r="C6" s="166" t="s">
        <v>53</v>
      </c>
      <c r="D6" s="92">
        <v>31131516</v>
      </c>
      <c r="E6" s="92">
        <v>10911316</v>
      </c>
      <c r="F6" s="99">
        <f t="shared" ref="F6:F11" si="0">E6/D6</f>
        <v>0.35049099439937331</v>
      </c>
      <c r="G6" s="96">
        <v>100</v>
      </c>
    </row>
    <row r="7" spans="1:7" ht="17.25">
      <c r="A7" s="13"/>
      <c r="C7" s="166" t="s">
        <v>101</v>
      </c>
      <c r="D7" s="92">
        <v>20190401</v>
      </c>
      <c r="E7" s="92">
        <v>7074720</v>
      </c>
      <c r="F7" s="99">
        <f t="shared" si="0"/>
        <v>0.35040017283460589</v>
      </c>
      <c r="G7" s="96">
        <v>100</v>
      </c>
    </row>
    <row r="8" spans="1:7" ht="17.25">
      <c r="A8" s="13"/>
      <c r="C8" s="166" t="s">
        <v>102</v>
      </c>
      <c r="D8" s="92">
        <v>24825458</v>
      </c>
      <c r="E8" s="92">
        <v>11950608</v>
      </c>
      <c r="F8" s="99">
        <f t="shared" si="0"/>
        <v>0.48138519740501867</v>
      </c>
      <c r="G8" s="96">
        <v>137.1</v>
      </c>
    </row>
    <row r="9" spans="1:7" ht="17.25">
      <c r="A9" s="13"/>
      <c r="C9" s="166" t="s">
        <v>103</v>
      </c>
      <c r="D9" s="92">
        <v>15102388</v>
      </c>
      <c r="E9" s="92">
        <v>9248924</v>
      </c>
      <c r="F9" s="99">
        <f t="shared" si="0"/>
        <v>0.61241467243458447</v>
      </c>
      <c r="G9" s="96">
        <v>174.3</v>
      </c>
    </row>
    <row r="10" spans="1:7" ht="17.25">
      <c r="A10" s="13"/>
      <c r="C10" s="166" t="s">
        <v>104</v>
      </c>
      <c r="D10" s="92">
        <v>10187688</v>
      </c>
      <c r="E10" s="92">
        <v>6533712</v>
      </c>
      <c r="F10" s="99">
        <f t="shared" si="0"/>
        <v>0.64133412801805478</v>
      </c>
      <c r="G10" s="96">
        <v>182.9</v>
      </c>
    </row>
    <row r="11" spans="1:7" ht="17.25">
      <c r="A11" s="13"/>
      <c r="C11" s="166" t="s">
        <v>105</v>
      </c>
      <c r="D11" s="92">
        <v>17491187</v>
      </c>
      <c r="E11" s="92">
        <v>10545768</v>
      </c>
      <c r="F11" s="99">
        <f t="shared" si="0"/>
        <v>0.60291894426604664</v>
      </c>
      <c r="G11" s="96">
        <v>171.4</v>
      </c>
    </row>
    <row r="12" spans="1:7" ht="15.75" thickBot="1">
      <c r="A12" s="13"/>
      <c r="C12" s="111"/>
      <c r="D12" s="111"/>
      <c r="E12" s="111"/>
      <c r="F12" s="2"/>
    </row>
    <row r="13" spans="1:7" ht="30">
      <c r="C13" s="164" t="s">
        <v>69</v>
      </c>
      <c r="D13" s="112" t="s">
        <v>59</v>
      </c>
      <c r="E13" s="112" t="s">
        <v>67</v>
      </c>
      <c r="F13" s="97" t="s">
        <v>51</v>
      </c>
      <c r="G13" s="97" t="s">
        <v>63</v>
      </c>
    </row>
    <row r="14" spans="1:7" ht="30" customHeight="1">
      <c r="C14" s="165"/>
      <c r="D14" s="92" t="s">
        <v>52</v>
      </c>
      <c r="E14" s="92" t="s">
        <v>52</v>
      </c>
      <c r="F14" s="100"/>
      <c r="G14" s="96"/>
    </row>
    <row r="15" spans="1:7">
      <c r="C15" s="166" t="s">
        <v>53</v>
      </c>
      <c r="D15" s="92">
        <v>35887260</v>
      </c>
      <c r="E15" s="92">
        <v>21077346</v>
      </c>
      <c r="F15" s="99">
        <f t="shared" ref="F15:F20" si="1">E15/D15</f>
        <v>0.58732112733042308</v>
      </c>
      <c r="G15" s="96">
        <v>100</v>
      </c>
    </row>
    <row r="16" spans="1:7" ht="17.25">
      <c r="C16" s="166" t="s">
        <v>101</v>
      </c>
      <c r="D16" s="92">
        <v>32528790</v>
      </c>
      <c r="E16" s="92">
        <v>20431450</v>
      </c>
      <c r="F16" s="99">
        <f t="shared" si="1"/>
        <v>0.62810359684451833</v>
      </c>
      <c r="G16" s="96">
        <v>106.8</v>
      </c>
    </row>
    <row r="17" spans="2:7" ht="17.25">
      <c r="C17" s="166" t="s">
        <v>102</v>
      </c>
      <c r="D17" s="92">
        <v>23783045</v>
      </c>
      <c r="E17" s="92">
        <v>12571400</v>
      </c>
      <c r="F17" s="99">
        <f t="shared" si="1"/>
        <v>0.52858664649543408</v>
      </c>
      <c r="G17" s="96">
        <v>89.8</v>
      </c>
    </row>
    <row r="18" spans="2:7" ht="17.25">
      <c r="C18" s="166" t="s">
        <v>103</v>
      </c>
      <c r="D18" s="92">
        <v>19979410</v>
      </c>
      <c r="E18" s="92">
        <v>12490800</v>
      </c>
      <c r="F18" s="99">
        <f t="shared" si="1"/>
        <v>0.62518362654352655</v>
      </c>
      <c r="G18" s="96">
        <v>106.8</v>
      </c>
    </row>
    <row r="19" spans="2:7" ht="17.25">
      <c r="C19" s="166" t="s">
        <v>104</v>
      </c>
      <c r="D19" s="92">
        <v>24224922</v>
      </c>
      <c r="E19" s="92">
        <v>18722750</v>
      </c>
      <c r="F19" s="99">
        <f t="shared" si="1"/>
        <v>0.77287142555092647</v>
      </c>
      <c r="G19" s="96">
        <v>130.5</v>
      </c>
    </row>
    <row r="20" spans="2:7" ht="17.25">
      <c r="C20" s="166" t="s">
        <v>105</v>
      </c>
      <c r="D20" s="92">
        <v>26154205</v>
      </c>
      <c r="E20" s="92">
        <v>26798128</v>
      </c>
      <c r="F20" s="99">
        <f t="shared" si="1"/>
        <v>1.0246202474898396</v>
      </c>
      <c r="G20" s="96">
        <v>172.9</v>
      </c>
    </row>
    <row r="21" spans="2:7" ht="15.75" thickBot="1">
      <c r="C21" s="111"/>
      <c r="D21" s="111"/>
      <c r="E21" s="111"/>
      <c r="F21" s="2"/>
    </row>
    <row r="22" spans="2:7" ht="30">
      <c r="C22" s="164" t="s">
        <v>70</v>
      </c>
      <c r="D22" s="112" t="s">
        <v>59</v>
      </c>
      <c r="E22" s="113" t="s">
        <v>66</v>
      </c>
      <c r="F22" s="97" t="s">
        <v>51</v>
      </c>
      <c r="G22" s="97" t="s">
        <v>63</v>
      </c>
    </row>
    <row r="23" spans="2:7">
      <c r="C23" s="165"/>
      <c r="D23" s="92" t="s">
        <v>52</v>
      </c>
      <c r="E23" s="92" t="s">
        <v>52</v>
      </c>
      <c r="F23" s="100"/>
      <c r="G23" s="101"/>
    </row>
    <row r="24" spans="2:7">
      <c r="C24" s="166" t="s">
        <v>53</v>
      </c>
      <c r="D24" s="92">
        <v>19271210</v>
      </c>
      <c r="E24" s="92">
        <v>10082863</v>
      </c>
      <c r="F24" s="99">
        <f t="shared" ref="F24:F29" si="2">E24/D24</f>
        <v>0.52320861014954434</v>
      </c>
      <c r="G24" s="101">
        <v>100</v>
      </c>
    </row>
    <row r="25" spans="2:7" ht="17.25">
      <c r="C25" s="166" t="s">
        <v>101</v>
      </c>
      <c r="D25" s="25">
        <v>32408404</v>
      </c>
      <c r="E25" s="25">
        <v>18775137</v>
      </c>
      <c r="F25" s="99">
        <f t="shared" si="2"/>
        <v>0.57932926903774717</v>
      </c>
      <c r="G25" s="101">
        <v>111.5</v>
      </c>
    </row>
    <row r="26" spans="2:7" ht="17.25">
      <c r="C26" s="166" t="s">
        <v>102</v>
      </c>
      <c r="D26" s="25">
        <v>24234120</v>
      </c>
      <c r="E26" s="25">
        <v>10797216</v>
      </c>
      <c r="F26" s="99">
        <f t="shared" si="2"/>
        <v>0.44553777896618485</v>
      </c>
      <c r="G26" s="101">
        <v>86.5</v>
      </c>
    </row>
    <row r="27" spans="2:7" ht="17.25">
      <c r="C27" s="166" t="s">
        <v>103</v>
      </c>
      <c r="D27" s="25">
        <v>17243443</v>
      </c>
      <c r="E27" s="25">
        <v>6324837</v>
      </c>
      <c r="F27" s="99">
        <f t="shared" si="2"/>
        <v>0.36679664264265555</v>
      </c>
      <c r="G27" s="101">
        <v>71.150000000000006</v>
      </c>
    </row>
    <row r="28" spans="2:7" ht="17.25">
      <c r="C28" s="166" t="s">
        <v>104</v>
      </c>
      <c r="D28" s="25">
        <v>18372718</v>
      </c>
      <c r="E28" s="25">
        <v>9899604</v>
      </c>
      <c r="F28" s="99">
        <f t="shared" si="2"/>
        <v>0.53882087560479619</v>
      </c>
      <c r="G28" s="101">
        <v>103.8</v>
      </c>
    </row>
    <row r="29" spans="2:7" ht="17.25">
      <c r="C29" s="166" t="s">
        <v>105</v>
      </c>
      <c r="D29" s="25">
        <v>16826012</v>
      </c>
      <c r="E29" s="25">
        <v>11079921</v>
      </c>
      <c r="F29" s="99">
        <f t="shared" si="2"/>
        <v>0.65849953037000097</v>
      </c>
      <c r="G29" s="101">
        <v>126.9</v>
      </c>
    </row>
    <row r="30" spans="2:7">
      <c r="C30" s="2"/>
      <c r="D30" s="2"/>
      <c r="E30" s="2"/>
      <c r="F30" s="2"/>
    </row>
    <row r="31" spans="2:7">
      <c r="C31" s="92"/>
      <c r="D31" s="92"/>
      <c r="E31" s="92"/>
      <c r="F31" s="92"/>
      <c r="G31" s="21"/>
    </row>
    <row r="32" spans="2:7">
      <c r="B32" s="21"/>
      <c r="C32" s="176"/>
      <c r="D32" s="176"/>
      <c r="E32" s="93"/>
      <c r="F32" s="94"/>
      <c r="G32" s="21"/>
    </row>
    <row r="33" spans="2:7">
      <c r="B33" s="21"/>
      <c r="C33" s="92"/>
      <c r="D33" s="92"/>
      <c r="E33" s="92"/>
      <c r="F33" s="95"/>
      <c r="G33" s="21"/>
    </row>
    <row r="34" spans="2:7">
      <c r="B34" s="21"/>
      <c r="C34" s="95"/>
      <c r="D34" s="92"/>
      <c r="E34" s="92"/>
      <c r="F34" s="85"/>
      <c r="G34" s="21"/>
    </row>
    <row r="35" spans="2:7">
      <c r="B35" s="21"/>
      <c r="C35" s="95"/>
      <c r="D35" s="92"/>
      <c r="E35" s="92"/>
      <c r="F35" s="85"/>
      <c r="G35" s="21"/>
    </row>
    <row r="36" spans="2:7">
      <c r="B36" s="21"/>
      <c r="C36" s="95"/>
      <c r="D36" s="92"/>
      <c r="E36" s="92"/>
      <c r="F36" s="85"/>
      <c r="G36" s="21"/>
    </row>
    <row r="37" spans="2:7">
      <c r="B37" s="21"/>
      <c r="C37" s="95"/>
      <c r="D37" s="92"/>
      <c r="E37" s="92"/>
      <c r="F37" s="85"/>
      <c r="G37" s="21"/>
    </row>
    <row r="38" spans="2:7">
      <c r="B38" s="21"/>
      <c r="C38" s="95"/>
      <c r="D38" s="92"/>
      <c r="E38" s="92"/>
      <c r="F38" s="85"/>
      <c r="G38" s="21"/>
    </row>
    <row r="39" spans="2:7">
      <c r="B39" s="21"/>
      <c r="C39" s="95"/>
      <c r="D39" s="92"/>
      <c r="E39" s="92"/>
      <c r="F39" s="85"/>
      <c r="G39" s="21"/>
    </row>
    <row r="40" spans="2:7">
      <c r="B40" s="21"/>
      <c r="C40" s="95"/>
      <c r="D40" s="92"/>
      <c r="E40" s="92"/>
      <c r="F40" s="85"/>
      <c r="G40" s="21"/>
    </row>
    <row r="41" spans="2:7">
      <c r="B41" s="21"/>
      <c r="C41" s="95"/>
      <c r="D41" s="92"/>
      <c r="E41" s="92"/>
      <c r="F41" s="85"/>
      <c r="G41" s="21"/>
    </row>
    <row r="42" spans="2:7">
      <c r="B42" s="21"/>
      <c r="C42" s="92"/>
      <c r="D42" s="92"/>
      <c r="E42" s="92"/>
      <c r="F42" s="92"/>
      <c r="G42" s="21"/>
    </row>
    <row r="43" spans="2:7">
      <c r="B43" s="21"/>
      <c r="C43" s="21"/>
      <c r="D43" s="21"/>
      <c r="E43" s="21"/>
      <c r="F43" s="21"/>
      <c r="G43" s="21"/>
    </row>
    <row r="44" spans="2:7">
      <c r="B44" s="21"/>
    </row>
  </sheetData>
  <sheetProtection algorithmName="SHA-512" hashValue="pX4v5v8H7VoXxGCoSaXtOsUD1DuWUd6y05wDj2ZS3/1jqs48Ef44UqljaTy0NO+cOCtZXhhixBdU8AdR6IaYXw==" saltValue="M3UmmsSGd6ULM7xrxCKr6Q==" spinCount="100000" sheet="1" objects="1" scenarios="1"/>
  <mergeCells count="1">
    <mergeCell ref="C32:D3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8"/>
  <sheetViews>
    <sheetView workbookViewId="0">
      <selection sqref="A1:I9"/>
    </sheetView>
  </sheetViews>
  <sheetFormatPr baseColWidth="10" defaultRowHeight="15"/>
  <cols>
    <col min="6" max="6" width="14" customWidth="1"/>
  </cols>
  <sheetData>
    <row r="1" spans="1:19" ht="21">
      <c r="A1" s="1" t="s">
        <v>47</v>
      </c>
      <c r="C1" s="143" t="s">
        <v>107</v>
      </c>
      <c r="D1" s="4"/>
    </row>
    <row r="2" spans="1:19" ht="18.75">
      <c r="C2" s="143" t="s">
        <v>106</v>
      </c>
      <c r="D2" s="4"/>
    </row>
    <row r="3" spans="1:19" ht="15.75">
      <c r="C3" s="4"/>
      <c r="D3" s="4"/>
      <c r="E3" s="4"/>
    </row>
    <row r="4" spans="1:19">
      <c r="A4" s="9"/>
      <c r="B4" s="9"/>
      <c r="C4" s="1" t="s">
        <v>24</v>
      </c>
      <c r="D4" s="169" t="s">
        <v>108</v>
      </c>
      <c r="E4" s="3" t="s">
        <v>49</v>
      </c>
      <c r="F4" s="3" t="s">
        <v>50</v>
      </c>
      <c r="G4" s="3"/>
      <c r="J4" s="23"/>
      <c r="K4" s="5"/>
      <c r="L4" s="24"/>
      <c r="M4" s="5"/>
      <c r="N4" s="5"/>
      <c r="O4" s="5"/>
      <c r="P4" s="5"/>
      <c r="Q4" s="24"/>
      <c r="R4" s="5"/>
      <c r="S4" s="24"/>
    </row>
    <row r="5" spans="1:19">
      <c r="C5">
        <v>102.0141</v>
      </c>
      <c r="D5">
        <v>131.0489</v>
      </c>
      <c r="E5">
        <v>116.37220000000001</v>
      </c>
      <c r="F5">
        <v>68.786810000000003</v>
      </c>
      <c r="J5" s="24"/>
      <c r="K5" s="5"/>
      <c r="L5" s="24"/>
      <c r="M5" s="5"/>
      <c r="N5" s="5"/>
      <c r="O5" s="5"/>
      <c r="P5" s="5"/>
      <c r="Q5" s="24"/>
      <c r="R5" s="5"/>
      <c r="S5" s="24"/>
    </row>
    <row r="6" spans="1:19">
      <c r="C6">
        <v>127.3869</v>
      </c>
      <c r="D6">
        <v>132.61840000000001</v>
      </c>
      <c r="E6">
        <v>83.392229999999998</v>
      </c>
      <c r="F6">
        <v>91.872789999999995</v>
      </c>
      <c r="J6" s="24"/>
      <c r="K6" s="5"/>
      <c r="L6" s="24"/>
      <c r="M6" s="5"/>
      <c r="N6" s="5"/>
      <c r="O6" s="5"/>
      <c r="P6" s="5"/>
      <c r="Q6" s="24"/>
      <c r="R6" s="5"/>
      <c r="S6" s="24"/>
    </row>
    <row r="7" spans="1:19">
      <c r="C7">
        <v>65.39367</v>
      </c>
      <c r="D7">
        <v>118.4933</v>
      </c>
      <c r="E7">
        <v>90.459370000000007</v>
      </c>
      <c r="F7">
        <v>116.37220000000001</v>
      </c>
      <c r="J7" s="24"/>
      <c r="K7" s="5"/>
      <c r="L7" s="24"/>
      <c r="M7" s="5"/>
      <c r="N7" s="5"/>
      <c r="O7" s="5"/>
      <c r="P7" s="5"/>
      <c r="Q7" s="24"/>
      <c r="R7" s="5"/>
      <c r="S7" s="24"/>
    </row>
    <row r="8" spans="1:19">
      <c r="C8">
        <v>105.15300000000001</v>
      </c>
      <c r="D8">
        <v>200.36619999999999</v>
      </c>
      <c r="E8">
        <v>109.7762</v>
      </c>
      <c r="F8">
        <v>66.195530000000005</v>
      </c>
      <c r="J8" s="24"/>
      <c r="K8" s="5"/>
      <c r="L8" s="24"/>
      <c r="M8" s="5"/>
      <c r="N8" s="5"/>
      <c r="O8" s="5"/>
      <c r="P8" s="5"/>
      <c r="Q8" s="24"/>
      <c r="R8" s="5"/>
      <c r="S8" s="24"/>
    </row>
  </sheetData>
  <sheetProtection algorithmName="SHA-512" hashValue="5nWIbkQ9bmmupJ9aMzwsjKFZF2JmAOqYUkky7TrPR42RNbhxmmLkOoN/CqBZprNoY+xqn++U33vI6e4kTw+bJA==" saltValue="t6MnF6A16WTa4HCycGUxGw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15"/>
  <sheetViews>
    <sheetView workbookViewId="0">
      <selection sqref="A1:M16"/>
    </sheetView>
  </sheetViews>
  <sheetFormatPr baseColWidth="10" defaultRowHeight="15"/>
  <cols>
    <col min="5" max="5" width="5.28515625" customWidth="1"/>
    <col min="8" max="8" width="6.140625" customWidth="1"/>
  </cols>
  <sheetData>
    <row r="1" spans="1:13">
      <c r="B1" s="1" t="s">
        <v>110</v>
      </c>
    </row>
    <row r="2" spans="1:13" ht="18">
      <c r="A2" s="1" t="s">
        <v>48</v>
      </c>
      <c r="C2" s="4" t="s">
        <v>39</v>
      </c>
    </row>
    <row r="3" spans="1:13">
      <c r="C3" s="20" t="s">
        <v>40</v>
      </c>
      <c r="D3" s="84"/>
      <c r="E3" s="1"/>
      <c r="F3" s="20" t="s">
        <v>41</v>
      </c>
      <c r="G3" s="84"/>
      <c r="H3" s="1"/>
      <c r="I3" s="20" t="s">
        <v>42</v>
      </c>
      <c r="J3" s="84"/>
      <c r="K3" s="1"/>
      <c r="L3" s="20" t="s">
        <v>43</v>
      </c>
      <c r="M3" s="15"/>
    </row>
    <row r="4" spans="1:13" ht="17.25">
      <c r="C4" t="s">
        <v>44</v>
      </c>
      <c r="D4" t="s">
        <v>55</v>
      </c>
      <c r="F4" t="s">
        <v>44</v>
      </c>
      <c r="G4" t="s">
        <v>55</v>
      </c>
      <c r="I4" t="s">
        <v>44</v>
      </c>
      <c r="J4" t="s">
        <v>55</v>
      </c>
      <c r="L4" t="s">
        <v>44</v>
      </c>
      <c r="M4" t="s">
        <v>55</v>
      </c>
    </row>
    <row r="5" spans="1:13">
      <c r="C5" s="6">
        <v>0.87175820000000004</v>
      </c>
      <c r="D5" s="6">
        <v>0.43906299999999998</v>
      </c>
      <c r="E5" s="6"/>
      <c r="F5" s="6">
        <v>2.0887570000000002</v>
      </c>
      <c r="G5" s="6">
        <v>6.4480190000000004</v>
      </c>
      <c r="H5" s="6"/>
      <c r="I5" s="6">
        <v>0.58905949999999996</v>
      </c>
      <c r="J5" s="6">
        <v>1.7417910000000001</v>
      </c>
      <c r="K5" s="6"/>
      <c r="L5" s="6">
        <v>0.42170229999999997</v>
      </c>
      <c r="M5" s="6">
        <v>1.8489709999999999</v>
      </c>
    </row>
    <row r="6" spans="1:13">
      <c r="C6" s="6">
        <v>0.88576750000000004</v>
      </c>
      <c r="D6" s="6">
        <v>1.636938</v>
      </c>
      <c r="E6" s="6"/>
      <c r="F6" s="6">
        <v>1.714437</v>
      </c>
      <c r="G6" s="6">
        <v>4.2187159999999997</v>
      </c>
      <c r="H6" s="6"/>
      <c r="I6" s="6">
        <v>0.74620359999999997</v>
      </c>
      <c r="J6" s="6">
        <v>2.0182129999999998</v>
      </c>
      <c r="K6" s="6"/>
      <c r="L6" s="6">
        <v>0.6114463</v>
      </c>
      <c r="M6" s="6">
        <v>1.6669179999999999</v>
      </c>
    </row>
    <row r="7" spans="1:13">
      <c r="C7" s="6">
        <v>1.4569989999999999</v>
      </c>
      <c r="D7" s="6">
        <v>2.595478</v>
      </c>
      <c r="E7" s="6"/>
      <c r="F7" s="16">
        <v>0.88200000000000001</v>
      </c>
      <c r="G7" s="6">
        <v>4.5099629999999999</v>
      </c>
      <c r="H7" s="6"/>
      <c r="I7" s="6">
        <v>0.69240599999999997</v>
      </c>
      <c r="J7" s="6">
        <v>1.8619250000000001</v>
      </c>
      <c r="K7" s="6"/>
      <c r="L7" s="6">
        <v>0.99359010000000003</v>
      </c>
      <c r="M7" s="6">
        <v>1.8512580000000001</v>
      </c>
    </row>
    <row r="8" spans="1:13">
      <c r="C8" s="6">
        <v>0.88884269999999999</v>
      </c>
      <c r="D8" s="6">
        <v>1.4225699999999999</v>
      </c>
      <c r="E8" s="6"/>
      <c r="F8" s="6">
        <v>1.6543330000000001</v>
      </c>
      <c r="G8" s="6">
        <v>3.763029</v>
      </c>
      <c r="H8" s="6"/>
      <c r="I8" s="6">
        <v>0.43619010000000003</v>
      </c>
      <c r="J8" s="6">
        <v>1.9665520000000001</v>
      </c>
      <c r="K8" s="6"/>
      <c r="L8" s="6">
        <v>2.0227909999999998</v>
      </c>
      <c r="M8" s="6">
        <v>1.887006</v>
      </c>
    </row>
    <row r="9" spans="1:13">
      <c r="C9" s="6"/>
      <c r="D9" s="6"/>
      <c r="E9" s="6"/>
      <c r="F9" s="6">
        <v>0.1677622</v>
      </c>
      <c r="G9" s="6">
        <v>1.684218</v>
      </c>
      <c r="H9" s="6"/>
      <c r="I9" s="6">
        <v>1.484151</v>
      </c>
      <c r="J9" s="6">
        <v>2.0142609999999999</v>
      </c>
      <c r="K9" s="6"/>
      <c r="L9" s="6">
        <v>1.683762</v>
      </c>
      <c r="M9" s="6">
        <v>1.522518</v>
      </c>
    </row>
    <row r="10" spans="1:13">
      <c r="C10" s="6"/>
      <c r="D10" s="6"/>
      <c r="E10" s="6"/>
      <c r="F10" s="6">
        <v>0.88258709999999996</v>
      </c>
      <c r="G10" s="6">
        <v>2.3455910000000002</v>
      </c>
      <c r="H10" s="6"/>
      <c r="I10" s="6">
        <v>1.7167570000000001</v>
      </c>
      <c r="J10" s="6">
        <v>2.1432039999999999</v>
      </c>
      <c r="K10" s="6"/>
      <c r="L10" s="6">
        <v>1.574136</v>
      </c>
      <c r="M10" s="6">
        <v>1.3421810000000001</v>
      </c>
    </row>
    <row r="11" spans="1:13">
      <c r="C11" s="6"/>
      <c r="D11" s="6"/>
      <c r="E11" s="6"/>
      <c r="F11" s="6">
        <v>0.60501079999999996</v>
      </c>
      <c r="G11" s="6">
        <v>0.65931200000000001</v>
      </c>
      <c r="H11" s="6"/>
      <c r="I11" s="6">
        <v>1.7262010000000001</v>
      </c>
      <c r="J11" s="6">
        <v>1.7340310000000001</v>
      </c>
      <c r="K11" s="6"/>
      <c r="L11" s="6">
        <v>1.0877289999999999</v>
      </c>
      <c r="M11" s="6">
        <v>1.024022</v>
      </c>
    </row>
    <row r="12" spans="1:13">
      <c r="C12" s="6"/>
      <c r="D12" s="6"/>
      <c r="E12" s="6"/>
      <c r="F12" s="6">
        <v>0.72524420000000001</v>
      </c>
      <c r="G12" s="6">
        <v>1.1945429999999999</v>
      </c>
      <c r="H12" s="6"/>
      <c r="I12" s="6">
        <v>1.71265</v>
      </c>
      <c r="J12" s="6">
        <v>1.8980840000000001</v>
      </c>
      <c r="K12" s="6"/>
      <c r="L12" s="6">
        <v>1.2286820000000001</v>
      </c>
      <c r="M12" s="16">
        <v>1.532</v>
      </c>
    </row>
    <row r="13" spans="1:13">
      <c r="C13" s="6"/>
      <c r="D13" s="6"/>
      <c r="E13" s="6"/>
      <c r="F13" s="6"/>
      <c r="G13" s="6"/>
      <c r="H13" s="6"/>
      <c r="I13" s="6"/>
      <c r="J13" s="6"/>
      <c r="K13" s="6"/>
      <c r="L13" s="6">
        <v>1.2811159999999999</v>
      </c>
      <c r="M13" s="6">
        <v>0.94845990000000002</v>
      </c>
    </row>
    <row r="14" spans="1:13">
      <c r="C14" s="6"/>
      <c r="D14" s="6"/>
      <c r="E14" s="6"/>
      <c r="F14" s="6"/>
      <c r="G14" s="6"/>
      <c r="H14" s="6"/>
      <c r="I14" s="6"/>
      <c r="J14" s="6"/>
      <c r="K14" s="6"/>
      <c r="L14" s="6">
        <v>0.49859829999999999</v>
      </c>
      <c r="M14" s="6">
        <v>1.5562039999999999</v>
      </c>
    </row>
    <row r="15" spans="1:13">
      <c r="C15" s="6"/>
      <c r="D15" s="6"/>
      <c r="E15" s="6"/>
      <c r="F15" s="6"/>
      <c r="G15" s="6"/>
      <c r="H15" s="6"/>
      <c r="I15" s="6"/>
      <c r="J15" s="6"/>
      <c r="K15" s="6"/>
      <c r="L15" s="6">
        <v>0.8528152</v>
      </c>
      <c r="M15" s="6">
        <v>1.1519429999999999</v>
      </c>
    </row>
  </sheetData>
  <sheetProtection algorithmName="SHA-512" hashValue="uPgxJdvKA4a4cHx5gvKoKqV6LLGNzCCnrvZqnv2rmjD8v3GRuxA/3Q0udgISKyFpmPiBPtfT6HWr2uCteBUe7A==" saltValue="WzeV7DmfmfwGlVvRG69fow==" spinCount="100000" sheet="1" objects="1" scenarios="1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E9CA7-6202-48C7-B88D-BBF76DD3FB6A}">
  <dimension ref="A1:M15"/>
  <sheetViews>
    <sheetView workbookViewId="0">
      <selection sqref="A1:M15"/>
    </sheetView>
  </sheetViews>
  <sheetFormatPr baseColWidth="10" defaultRowHeight="15"/>
  <sheetData>
    <row r="1" spans="1:13">
      <c r="B1" t="s">
        <v>112</v>
      </c>
    </row>
    <row r="2" spans="1:13" ht="18">
      <c r="A2" s="1" t="s">
        <v>111</v>
      </c>
      <c r="C2" s="4" t="s">
        <v>39</v>
      </c>
    </row>
    <row r="3" spans="1:13">
      <c r="C3" s="20" t="s">
        <v>40</v>
      </c>
      <c r="D3" s="84"/>
      <c r="E3" s="1"/>
      <c r="F3" s="20" t="s">
        <v>41</v>
      </c>
      <c r="G3" s="84"/>
      <c r="H3" s="1"/>
      <c r="I3" s="20" t="s">
        <v>42</v>
      </c>
      <c r="J3" s="84"/>
      <c r="K3" s="1"/>
      <c r="L3" s="20" t="s">
        <v>43</v>
      </c>
      <c r="M3" s="15"/>
    </row>
    <row r="4" spans="1:13" ht="17.25">
      <c r="C4" t="s">
        <v>44</v>
      </c>
      <c r="D4" t="s">
        <v>57</v>
      </c>
      <c r="F4" t="s">
        <v>44</v>
      </c>
      <c r="G4" t="s">
        <v>58</v>
      </c>
      <c r="I4" t="s">
        <v>44</v>
      </c>
      <c r="J4" t="s">
        <v>58</v>
      </c>
      <c r="L4" t="s">
        <v>44</v>
      </c>
      <c r="M4" t="s">
        <v>58</v>
      </c>
    </row>
    <row r="5" spans="1:13">
      <c r="C5">
        <v>0.87175820000000004</v>
      </c>
      <c r="D5">
        <v>9.7068279999999998</v>
      </c>
      <c r="F5">
        <v>2.0887570000000002</v>
      </c>
      <c r="G5">
        <v>20.194269999999999</v>
      </c>
      <c r="I5">
        <v>0.58905949999999996</v>
      </c>
      <c r="J5">
        <v>6.5903879999999999</v>
      </c>
      <c r="L5">
        <v>0.42170229999999997</v>
      </c>
      <c r="M5">
        <v>54.88552</v>
      </c>
    </row>
    <row r="6" spans="1:13">
      <c r="C6">
        <v>0.88576750000000004</v>
      </c>
      <c r="D6">
        <v>3.583825</v>
      </c>
      <c r="F6">
        <v>1.714437</v>
      </c>
      <c r="G6">
        <v>56.441980000000001</v>
      </c>
      <c r="I6">
        <v>0.74620359999999997</v>
      </c>
      <c r="J6">
        <v>6.1741010000000003</v>
      </c>
      <c r="L6">
        <v>0.6114463</v>
      </c>
      <c r="M6">
        <v>45.93</v>
      </c>
    </row>
    <row r="7" spans="1:13">
      <c r="C7">
        <v>1.4569989999999999</v>
      </c>
      <c r="D7">
        <v>2.528006</v>
      </c>
      <c r="F7">
        <v>2.598176</v>
      </c>
      <c r="G7">
        <v>47.138060000000003</v>
      </c>
      <c r="I7">
        <v>0.69240599999999997</v>
      </c>
      <c r="J7">
        <v>4.3343389999999999</v>
      </c>
      <c r="L7">
        <v>0.99359010000000003</v>
      </c>
      <c r="M7">
        <v>72.456320000000005</v>
      </c>
    </row>
    <row r="8" spans="1:13">
      <c r="C8">
        <v>0.88884269999999999</v>
      </c>
      <c r="D8">
        <v>3.264812</v>
      </c>
      <c r="F8">
        <v>1.6543330000000001</v>
      </c>
      <c r="G8">
        <v>39.71255</v>
      </c>
      <c r="I8">
        <v>0.43619010000000003</v>
      </c>
      <c r="J8">
        <v>5.412147</v>
      </c>
      <c r="L8">
        <v>2.0227909999999998</v>
      </c>
      <c r="M8">
        <v>112.2187</v>
      </c>
    </row>
    <row r="9" spans="1:13">
      <c r="F9">
        <v>0.1677622</v>
      </c>
      <c r="G9">
        <v>7.4229089999999998</v>
      </c>
      <c r="I9">
        <v>1.484151</v>
      </c>
      <c r="J9">
        <v>3.6077149999999998</v>
      </c>
      <c r="L9">
        <v>1.683762</v>
      </c>
      <c r="M9">
        <v>79.249650000000003</v>
      </c>
    </row>
    <row r="10" spans="1:13">
      <c r="F10">
        <v>0.88258709999999996</v>
      </c>
      <c r="G10">
        <v>5.9706149999999996</v>
      </c>
      <c r="I10">
        <v>1.7167570000000001</v>
      </c>
      <c r="J10">
        <v>3.6856680000000002</v>
      </c>
      <c r="L10">
        <v>1.574136</v>
      </c>
      <c r="M10">
        <v>101.4734</v>
      </c>
    </row>
    <row r="11" spans="1:13">
      <c r="F11">
        <v>0.60501079999999996</v>
      </c>
      <c r="G11">
        <v>7.196834</v>
      </c>
      <c r="I11">
        <v>1.7262010000000001</v>
      </c>
      <c r="J11">
        <v>2.1551939999999998</v>
      </c>
      <c r="L11">
        <v>1.0877289999999999</v>
      </c>
      <c r="M11">
        <v>68.58954</v>
      </c>
    </row>
    <row r="12" spans="1:13">
      <c r="F12">
        <v>0.72524420000000001</v>
      </c>
      <c r="G12">
        <v>7.9392189999999996</v>
      </c>
      <c r="I12">
        <v>1.71265</v>
      </c>
      <c r="J12">
        <v>4.4826569999999997</v>
      </c>
      <c r="L12">
        <v>1.2286820000000001</v>
      </c>
      <c r="M12">
        <v>30.354790000000001</v>
      </c>
    </row>
    <row r="13" spans="1:13">
      <c r="L13">
        <v>1.2811159999999999</v>
      </c>
      <c r="M13">
        <v>14.659509999999999</v>
      </c>
    </row>
    <row r="14" spans="1:13">
      <c r="L14">
        <v>0.49859829999999999</v>
      </c>
      <c r="M14">
        <v>3.177556</v>
      </c>
    </row>
    <row r="15" spans="1:13">
      <c r="L15">
        <v>0.8528152</v>
      </c>
      <c r="M15">
        <v>12.00169</v>
      </c>
    </row>
  </sheetData>
  <sheetProtection algorithmName="SHA-512" hashValue="TaqaBwX73mwQ/oaZT18zEzmqO0mY2kYQZMulXjxx6wcS6lH826jwg34bHSm4Ze56+NyveZeq0zcZOct/kh77wQ==" saltValue="vHsv69IcvHt+9DpZy4rupg==" spinCount="100000" sheet="1" objects="1" scenarios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tabSelected="1" workbookViewId="0"/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workbookViewId="0">
      <selection activeCell="L3" sqref="L3:N15"/>
    </sheetView>
  </sheetViews>
  <sheetFormatPr baseColWidth="10" defaultRowHeight="15"/>
  <cols>
    <col min="2" max="2" width="16.7109375" customWidth="1"/>
  </cols>
  <sheetData>
    <row r="1" spans="1:5" ht="18.75">
      <c r="B1" s="141" t="s">
        <v>73</v>
      </c>
    </row>
    <row r="2" spans="1:5" ht="15.75">
      <c r="B2" s="141"/>
    </row>
    <row r="3" spans="1:5" ht="15.75">
      <c r="A3" s="1" t="s">
        <v>0</v>
      </c>
      <c r="C3" s="4" t="s">
        <v>21</v>
      </c>
      <c r="D3" s="4"/>
      <c r="E3" s="4"/>
    </row>
    <row r="4" spans="1:5">
      <c r="B4" s="1" t="s">
        <v>71</v>
      </c>
      <c r="C4" s="142" t="s">
        <v>1</v>
      </c>
      <c r="D4" s="142" t="s">
        <v>2</v>
      </c>
      <c r="E4" s="142" t="s">
        <v>3</v>
      </c>
    </row>
    <row r="5" spans="1:5">
      <c r="B5" s="5">
        <v>1</v>
      </c>
      <c r="C5" s="6">
        <v>0.63879140000000001</v>
      </c>
      <c r="D5" s="6">
        <v>1.553938E-2</v>
      </c>
      <c r="E5" s="6">
        <v>0.18326490000000001</v>
      </c>
    </row>
    <row r="6" spans="1:5">
      <c r="B6" s="5">
        <v>2</v>
      </c>
      <c r="C6" s="6">
        <v>0.64497020000000005</v>
      </c>
      <c r="D6" s="6">
        <v>1.316898E-2</v>
      </c>
      <c r="E6" s="6">
        <v>0.15030299999999999</v>
      </c>
    </row>
    <row r="7" spans="1:5">
      <c r="B7" s="5">
        <v>3</v>
      </c>
      <c r="C7" s="6">
        <v>0.86503479999999999</v>
      </c>
      <c r="D7" s="6">
        <v>1.0246450000000001E-2</v>
      </c>
      <c r="E7" s="6">
        <v>0.1033413</v>
      </c>
    </row>
    <row r="8" spans="1:5">
      <c r="B8" s="5">
        <v>4</v>
      </c>
      <c r="C8" s="6">
        <v>0.36540040000000001</v>
      </c>
      <c r="D8" s="6">
        <v>1.8019899999999998E-2</v>
      </c>
      <c r="E8" s="6">
        <v>0.1710216</v>
      </c>
    </row>
    <row r="9" spans="1:5">
      <c r="B9" s="5">
        <v>5</v>
      </c>
      <c r="C9" s="6">
        <v>0.55058589999999996</v>
      </c>
      <c r="D9" s="6">
        <v>1.9316030000000001E-2</v>
      </c>
      <c r="E9" s="6">
        <v>0.1690576</v>
      </c>
    </row>
    <row r="10" spans="1:5">
      <c r="B10" s="5">
        <v>6</v>
      </c>
      <c r="C10" s="6">
        <v>0.3711062</v>
      </c>
      <c r="D10" s="6">
        <v>2.119418E-2</v>
      </c>
      <c r="E10" s="6">
        <v>0.14573240000000001</v>
      </c>
    </row>
    <row r="11" spans="1:5">
      <c r="B11" s="5">
        <v>7</v>
      </c>
      <c r="C11" s="6">
        <v>0.83133140000000005</v>
      </c>
      <c r="D11" s="6">
        <v>2.007186E-2</v>
      </c>
      <c r="E11" s="6">
        <v>0.14187900000000001</v>
      </c>
    </row>
    <row r="12" spans="1:5">
      <c r="B12" s="5">
        <v>8</v>
      </c>
      <c r="C12" s="6">
        <v>0.47125980000000001</v>
      </c>
      <c r="D12" s="6">
        <v>3.278677E-2</v>
      </c>
      <c r="E12" s="6">
        <v>0.25285930000000001</v>
      </c>
    </row>
    <row r="13" spans="1:5">
      <c r="B13" s="5">
        <v>9</v>
      </c>
      <c r="C13" s="6">
        <v>0.76186240000000005</v>
      </c>
      <c r="D13" s="6">
        <v>3.212835E-2</v>
      </c>
      <c r="E13" s="6">
        <v>0.25547340000000002</v>
      </c>
    </row>
    <row r="14" spans="1:5">
      <c r="B14" s="5">
        <v>10</v>
      </c>
      <c r="C14" s="6">
        <v>1.106867</v>
      </c>
      <c r="D14" s="6">
        <v>3.7533049999999998E-2</v>
      </c>
      <c r="E14" s="6">
        <v>0.23083129999999999</v>
      </c>
    </row>
    <row r="15" spans="1:5">
      <c r="B15" s="5">
        <v>11</v>
      </c>
      <c r="C15" s="6">
        <v>0.55419070000000004</v>
      </c>
      <c r="D15" s="6">
        <v>2.3995720000000002E-2</v>
      </c>
      <c r="E15" s="6">
        <v>0.1640807</v>
      </c>
    </row>
    <row r="16" spans="1:5">
      <c r="B16" s="5">
        <v>12</v>
      </c>
      <c r="C16" s="6">
        <v>0.66714980000000002</v>
      </c>
      <c r="D16" s="6">
        <v>3.5582900000000001E-2</v>
      </c>
      <c r="E16" s="6">
        <v>0.3043283</v>
      </c>
    </row>
    <row r="17" spans="2:5">
      <c r="B17" s="5">
        <v>13</v>
      </c>
      <c r="C17" s="6">
        <v>0.33457979999999998</v>
      </c>
      <c r="D17" s="6">
        <v>1.5112159999999999E-2</v>
      </c>
      <c r="E17" s="6">
        <v>0.1243182</v>
      </c>
    </row>
  </sheetData>
  <sheetProtection algorithmName="SHA-512" hashValue="q5Oa7WRuvOH/m/0hqTejsg78wXpScFAqjF2uPLJtuH750uiEcymH2wEkWRLz+KHe1T+BxCSwLxmNS0kAUK+O+A==" saltValue="rv8wESxax1N8LwNEkcI25w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"/>
  <sheetViews>
    <sheetView workbookViewId="0">
      <selection sqref="A1:J16"/>
    </sheetView>
  </sheetViews>
  <sheetFormatPr baseColWidth="10" defaultRowHeight="15"/>
  <cols>
    <col min="2" max="2" width="16.42578125" customWidth="1"/>
  </cols>
  <sheetData>
    <row r="1" spans="1:6" ht="18.75">
      <c r="B1" s="143" t="s">
        <v>74</v>
      </c>
    </row>
    <row r="3" spans="1:6" ht="18">
      <c r="A3" s="1" t="s">
        <v>4</v>
      </c>
      <c r="C3" s="4" t="s">
        <v>22</v>
      </c>
    </row>
    <row r="4" spans="1:6">
      <c r="B4" s="1" t="s">
        <v>71</v>
      </c>
      <c r="C4" s="142" t="s">
        <v>5</v>
      </c>
      <c r="D4" s="142" t="s">
        <v>6</v>
      </c>
      <c r="E4" s="142" t="s">
        <v>7</v>
      </c>
      <c r="F4" s="142" t="s">
        <v>8</v>
      </c>
    </row>
    <row r="5" spans="1:6">
      <c r="B5" s="5">
        <v>1</v>
      </c>
      <c r="C5" s="6">
        <v>0.26320500000000002</v>
      </c>
      <c r="D5" s="6">
        <v>3.3797000000000001E-2</v>
      </c>
      <c r="E5" s="6">
        <v>2.7496999999999999E-3</v>
      </c>
      <c r="F5" s="6">
        <v>4.8497E-5</v>
      </c>
    </row>
    <row r="6" spans="1:6">
      <c r="B6" s="5">
        <v>2</v>
      </c>
      <c r="C6" s="6">
        <v>0.108277</v>
      </c>
      <c r="D6" s="6">
        <v>8.2227999999999996E-2</v>
      </c>
      <c r="E6" s="6">
        <v>1.034E-3</v>
      </c>
      <c r="F6" s="6">
        <v>1.4029E-4</v>
      </c>
    </row>
    <row r="7" spans="1:6">
      <c r="B7" s="5">
        <v>3</v>
      </c>
      <c r="C7" s="6">
        <v>0.128999</v>
      </c>
      <c r="D7" s="6">
        <v>7.3776999999999995E-2</v>
      </c>
      <c r="E7" s="6">
        <v>2.3424000000000001E-3</v>
      </c>
      <c r="F7" s="6">
        <v>3.2352999999999999E-4</v>
      </c>
    </row>
    <row r="8" spans="1:6">
      <c r="B8" s="5">
        <v>4</v>
      </c>
      <c r="C8" s="6">
        <v>0.265654</v>
      </c>
      <c r="D8" s="6">
        <v>0.214534</v>
      </c>
      <c r="E8" s="6">
        <v>2.2869000000000001E-3</v>
      </c>
      <c r="F8" s="6">
        <v>2.3429000000000001E-4</v>
      </c>
    </row>
    <row r="9" spans="1:6">
      <c r="B9" s="5">
        <v>5</v>
      </c>
      <c r="C9" s="6">
        <v>0.120792</v>
      </c>
      <c r="D9" s="6">
        <v>0.11068500000000001</v>
      </c>
      <c r="E9" s="6">
        <v>9.8898010000000001E-4</v>
      </c>
      <c r="F9" s="6">
        <v>5.8477000000000003E-5</v>
      </c>
    </row>
    <row r="10" spans="1:6">
      <c r="B10" s="5">
        <v>6</v>
      </c>
      <c r="C10" s="6">
        <v>0.22484899999999999</v>
      </c>
      <c r="D10" s="6">
        <v>0.179259</v>
      </c>
      <c r="E10" s="6">
        <v>1.3558999999999999E-3</v>
      </c>
      <c r="F10" s="6">
        <v>2.0618000000000001E-4</v>
      </c>
    </row>
    <row r="11" spans="1:6">
      <c r="B11" s="5">
        <v>7</v>
      </c>
      <c r="C11" s="6">
        <v>0.26970899999999998</v>
      </c>
      <c r="D11" s="6">
        <v>2.7807999999999999E-2</v>
      </c>
      <c r="E11" s="6">
        <v>1.3626999999999999E-3</v>
      </c>
      <c r="F11" s="6">
        <v>2.8146999999999997E-4</v>
      </c>
    </row>
    <row r="12" spans="1:6">
      <c r="B12" s="5">
        <v>8</v>
      </c>
      <c r="C12" s="6">
        <v>0.214342</v>
      </c>
      <c r="D12" s="6">
        <v>2.7012000000000001E-2</v>
      </c>
      <c r="E12" s="6">
        <v>4.0514000000000001E-3</v>
      </c>
      <c r="F12" s="6">
        <v>1.0773E-4</v>
      </c>
    </row>
    <row r="13" spans="1:6">
      <c r="B13" s="5">
        <v>9</v>
      </c>
      <c r="C13" s="6">
        <v>0.30282900000000001</v>
      </c>
      <c r="D13" s="6">
        <v>0.17088900000000001</v>
      </c>
      <c r="E13" s="6">
        <v>1.7229000000000001E-3</v>
      </c>
      <c r="F13" s="6">
        <v>2.4651000000000002E-4</v>
      </c>
    </row>
    <row r="14" spans="1:6">
      <c r="B14" s="5">
        <v>10</v>
      </c>
      <c r="C14" s="6">
        <v>0.28408899999999998</v>
      </c>
      <c r="D14" s="6">
        <v>4.9937000000000002E-2</v>
      </c>
      <c r="E14" s="6">
        <v>4.7233000000000003E-4</v>
      </c>
      <c r="F14" s="6">
        <v>3.2263000000000002E-4</v>
      </c>
    </row>
    <row r="15" spans="1:6">
      <c r="B15" s="5">
        <v>11</v>
      </c>
      <c r="C15" s="6">
        <v>0.116171</v>
      </c>
      <c r="D15" s="6">
        <v>0.12795599999999999</v>
      </c>
      <c r="E15" s="6">
        <v>1.1479000000000001E-3</v>
      </c>
      <c r="F15" s="6">
        <v>5.7627000000000002E-5</v>
      </c>
    </row>
    <row r="16" spans="1:6">
      <c r="B16" s="5">
        <v>12</v>
      </c>
      <c r="C16" s="6">
        <v>0.216336</v>
      </c>
      <c r="D16" s="6">
        <v>0.19198100000000001</v>
      </c>
      <c r="E16" s="6">
        <v>2.1635000000000001E-3</v>
      </c>
      <c r="F16" s="6">
        <v>1.0329E-4</v>
      </c>
    </row>
  </sheetData>
  <sheetProtection algorithmName="SHA-512" hashValue="RIOvphEYAiQ9GUf0mx+vj3rmtCKEn6dDi0kZag1uByYxu5JHPP0H3KutvCzo/wr+8ZF8wPHhj7N/7yx4oBsayg==" saltValue="81G6t5W8ypr/p4iazca/G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20"/>
  <sheetViews>
    <sheetView zoomScale="80" zoomScaleNormal="80" workbookViewId="0">
      <selection activeCell="J97" sqref="A1:J97"/>
    </sheetView>
  </sheetViews>
  <sheetFormatPr baseColWidth="10" defaultRowHeight="15"/>
  <cols>
    <col min="1" max="1" width="8.42578125" customWidth="1"/>
    <col min="2" max="2" width="17.42578125" customWidth="1"/>
    <col min="4" max="4" width="10.42578125" customWidth="1"/>
    <col min="5" max="5" width="10.5703125" customWidth="1"/>
    <col min="6" max="6" width="10.140625" customWidth="1"/>
    <col min="7" max="7" width="9.7109375" customWidth="1"/>
    <col min="8" max="8" width="10" customWidth="1"/>
    <col min="9" max="10" width="9.7109375" customWidth="1"/>
  </cols>
  <sheetData>
    <row r="1" spans="1:17" ht="18.75">
      <c r="A1" s="1" t="s">
        <v>23</v>
      </c>
      <c r="C1" s="143" t="s">
        <v>76</v>
      </c>
      <c r="D1" s="4"/>
      <c r="E1" s="4"/>
      <c r="L1" s="13"/>
      <c r="M1" s="13"/>
      <c r="N1" s="13"/>
      <c r="O1" s="13"/>
      <c r="P1" s="13"/>
      <c r="Q1" s="13"/>
    </row>
    <row r="2" spans="1:17" s="9" customFormat="1" ht="45">
      <c r="B2" s="10" t="s">
        <v>75</v>
      </c>
      <c r="C2" s="10" t="s">
        <v>24</v>
      </c>
      <c r="D2" s="11" t="s">
        <v>12</v>
      </c>
      <c r="E2" s="11" t="s">
        <v>19</v>
      </c>
      <c r="F2" s="11" t="s">
        <v>20</v>
      </c>
      <c r="G2" s="11" t="s">
        <v>13</v>
      </c>
      <c r="H2" s="11" t="s">
        <v>14</v>
      </c>
      <c r="I2" s="11" t="s">
        <v>15</v>
      </c>
      <c r="J2" s="11" t="s">
        <v>16</v>
      </c>
      <c r="K2" s="11"/>
      <c r="L2" s="115"/>
      <c r="M2" s="115"/>
      <c r="N2" s="115"/>
      <c r="O2" s="115"/>
      <c r="P2" s="115"/>
      <c r="Q2" s="14"/>
    </row>
    <row r="3" spans="1:17">
      <c r="B3" s="49">
        <v>1</v>
      </c>
      <c r="C3" s="26">
        <v>70.363288718929255</v>
      </c>
      <c r="D3" s="33"/>
      <c r="E3" s="33"/>
      <c r="F3" s="33"/>
      <c r="G3" s="26">
        <v>66.539196940726569</v>
      </c>
      <c r="H3" s="35" t="s">
        <v>36</v>
      </c>
      <c r="I3" s="26">
        <v>189.67495219885279</v>
      </c>
      <c r="J3" s="27">
        <v>87.18929254302104</v>
      </c>
      <c r="K3" s="22"/>
      <c r="L3" s="8"/>
      <c r="M3" s="8"/>
      <c r="N3" s="8"/>
      <c r="O3" s="8"/>
      <c r="P3" s="8"/>
      <c r="Q3" s="13"/>
    </row>
    <row r="4" spans="1:17">
      <c r="B4" s="50"/>
      <c r="C4" s="28">
        <v>66.539196940726569</v>
      </c>
      <c r="D4" s="13"/>
      <c r="E4" s="13"/>
      <c r="F4" s="13"/>
      <c r="G4" s="28">
        <v>189.67495219885279</v>
      </c>
      <c r="H4" s="28">
        <v>115.48757170172085</v>
      </c>
      <c r="I4" s="28">
        <v>151.43403441682602</v>
      </c>
      <c r="J4" s="29">
        <v>151.43403441682602</v>
      </c>
      <c r="K4" s="22"/>
      <c r="L4" s="8"/>
      <c r="M4" s="8"/>
      <c r="N4" s="8"/>
      <c r="O4" s="8"/>
      <c r="P4" s="8"/>
      <c r="Q4" s="13"/>
    </row>
    <row r="5" spans="1:17">
      <c r="B5" s="50"/>
      <c r="C5" s="28">
        <v>111.66347992351817</v>
      </c>
      <c r="D5" s="13"/>
      <c r="E5" s="13"/>
      <c r="F5" s="13"/>
      <c r="G5" s="28">
        <v>265.39196940726583</v>
      </c>
      <c r="H5" s="28">
        <v>237.09369024856599</v>
      </c>
      <c r="I5" s="28">
        <v>129.25430210325047</v>
      </c>
      <c r="J5" s="29">
        <v>118.546845124283</v>
      </c>
      <c r="K5" s="22"/>
      <c r="L5" s="8"/>
      <c r="M5" s="8"/>
      <c r="N5" s="8"/>
      <c r="O5" s="8"/>
      <c r="P5" s="8"/>
      <c r="Q5" s="13"/>
    </row>
    <row r="6" spans="1:17">
      <c r="B6" s="17"/>
      <c r="C6" s="31">
        <v>151.43403441682602</v>
      </c>
      <c r="D6" s="34"/>
      <c r="E6" s="34"/>
      <c r="F6" s="34"/>
      <c r="G6" s="31">
        <v>201.14722753346081</v>
      </c>
      <c r="H6" s="31">
        <v>166.73040152963671</v>
      </c>
      <c r="I6" s="31">
        <v>159.08221797323137</v>
      </c>
      <c r="J6" s="32">
        <v>97.131931166347997</v>
      </c>
      <c r="K6" s="22"/>
      <c r="L6" s="8"/>
      <c r="M6" s="8"/>
      <c r="N6" s="8"/>
      <c r="O6" s="8"/>
      <c r="P6" s="8"/>
      <c r="Q6" s="13"/>
    </row>
    <row r="7" spans="1:17">
      <c r="B7" s="49">
        <v>2</v>
      </c>
      <c r="C7" s="26">
        <v>97.765617875057004</v>
      </c>
      <c r="D7" s="26">
        <v>156.13315093479252</v>
      </c>
      <c r="E7" s="26">
        <v>124.03100775193799</v>
      </c>
      <c r="F7" s="26">
        <v>135.33971728226174</v>
      </c>
      <c r="G7" s="26">
        <v>132.96853625171002</v>
      </c>
      <c r="H7" s="26">
        <v>98.495212038303706</v>
      </c>
      <c r="I7" s="33"/>
      <c r="J7" s="36"/>
      <c r="K7" s="22"/>
      <c r="L7" s="8"/>
      <c r="M7" s="8"/>
      <c r="N7" s="8"/>
      <c r="O7" s="8"/>
      <c r="P7" s="8"/>
      <c r="Q7" s="13"/>
    </row>
    <row r="8" spans="1:17">
      <c r="B8" s="50"/>
      <c r="C8" s="28">
        <v>97.765617875057004</v>
      </c>
      <c r="D8" s="28">
        <v>104.33196534427725</v>
      </c>
      <c r="E8" s="28">
        <v>151.57318741450069</v>
      </c>
      <c r="F8" s="28">
        <v>110.8983128134975</v>
      </c>
      <c r="G8" s="28">
        <v>88.828089375285003</v>
      </c>
      <c r="H8" s="28">
        <v>95.029639762881899</v>
      </c>
      <c r="I8" s="13"/>
      <c r="J8" s="37"/>
      <c r="K8" s="22"/>
      <c r="L8" s="8"/>
      <c r="M8" s="8"/>
      <c r="N8" s="8"/>
      <c r="O8" s="8"/>
      <c r="P8" s="8"/>
      <c r="Q8" s="13"/>
    </row>
    <row r="9" spans="1:17">
      <c r="B9" s="50"/>
      <c r="C9" s="28">
        <v>95.759233926128601</v>
      </c>
      <c r="D9" s="28">
        <v>97.765617875057004</v>
      </c>
      <c r="E9" s="28">
        <v>107.25034199726403</v>
      </c>
      <c r="F9" s="28">
        <v>161.42270861833106</v>
      </c>
      <c r="G9" s="28">
        <v>154.3091655266758</v>
      </c>
      <c r="H9" s="28">
        <v>125.67259461924307</v>
      </c>
      <c r="I9" s="13"/>
      <c r="J9" s="37"/>
      <c r="K9" s="22"/>
      <c r="L9" s="8"/>
      <c r="M9" s="8"/>
      <c r="N9" s="8"/>
      <c r="O9" s="8"/>
      <c r="P9" s="8"/>
      <c r="Q9" s="13"/>
    </row>
    <row r="10" spans="1:17">
      <c r="B10" s="17"/>
      <c r="C10" s="31">
        <v>108.70953032375742</v>
      </c>
      <c r="D10" s="31">
        <v>105.06155950752395</v>
      </c>
      <c r="E10" s="31">
        <v>143.73005015959873</v>
      </c>
      <c r="F10" s="31">
        <v>126.40218878248974</v>
      </c>
      <c r="G10" s="31">
        <v>150.66119471044232</v>
      </c>
      <c r="H10" s="31">
        <v>87.551299589603289</v>
      </c>
      <c r="I10" s="34"/>
      <c r="J10" s="18"/>
      <c r="K10" s="22"/>
      <c r="L10" s="8"/>
      <c r="M10" s="8"/>
      <c r="N10" s="8"/>
      <c r="O10" s="8"/>
      <c r="P10" s="8"/>
      <c r="Q10" s="13"/>
    </row>
    <row r="11" spans="1:17">
      <c r="B11" s="49">
        <v>3</v>
      </c>
      <c r="C11" s="26">
        <v>103.19176998153523</v>
      </c>
      <c r="D11" s="33"/>
      <c r="E11" s="33"/>
      <c r="F11" s="26">
        <v>98.232656291216045</v>
      </c>
      <c r="G11" s="26">
        <v>89.791611711949358</v>
      </c>
      <c r="H11" s="26">
        <v>112.37140596148774</v>
      </c>
      <c r="I11" s="26">
        <v>116.48641519388025</v>
      </c>
      <c r="J11" s="27">
        <v>116.48641519388025</v>
      </c>
      <c r="K11" s="22"/>
      <c r="L11" s="8"/>
      <c r="M11" s="8"/>
      <c r="N11" s="8"/>
      <c r="O11" s="8"/>
      <c r="P11" s="8"/>
      <c r="Q11" s="13"/>
    </row>
    <row r="12" spans="1:17">
      <c r="B12" s="50"/>
      <c r="C12" s="28">
        <v>99.815352149828556</v>
      </c>
      <c r="D12" s="13"/>
      <c r="E12" s="13"/>
      <c r="F12" s="28">
        <v>88.736481139541027</v>
      </c>
      <c r="G12" s="28">
        <v>128.40939066209444</v>
      </c>
      <c r="H12" s="28">
        <v>102.66420469533105</v>
      </c>
      <c r="I12" s="28">
        <v>141.70403587443948</v>
      </c>
      <c r="J12" s="29">
        <v>93.906620944341867</v>
      </c>
      <c r="K12" s="22"/>
      <c r="L12" s="8"/>
      <c r="M12" s="8"/>
      <c r="N12" s="8"/>
      <c r="O12" s="8"/>
      <c r="P12" s="8"/>
      <c r="Q12" s="13"/>
    </row>
    <row r="13" spans="1:17">
      <c r="B13" s="50"/>
      <c r="C13" s="28">
        <v>96.544447375362708</v>
      </c>
      <c r="D13" s="13"/>
      <c r="E13" s="13"/>
      <c r="F13" s="28">
        <v>87.153785280928517</v>
      </c>
      <c r="G13" s="28">
        <v>101.50356106568189</v>
      </c>
      <c r="H13" s="28">
        <v>106.04062252703773</v>
      </c>
      <c r="I13" s="28">
        <v>103.7193352677394</v>
      </c>
      <c r="J13" s="29">
        <v>89.264046425745192</v>
      </c>
      <c r="K13" s="22"/>
      <c r="L13" s="8"/>
      <c r="M13" s="8"/>
      <c r="N13" s="8"/>
      <c r="O13" s="8"/>
      <c r="P13" s="8"/>
      <c r="Q13" s="13"/>
    </row>
    <row r="14" spans="1:17">
      <c r="B14" s="17"/>
      <c r="C14" s="31">
        <v>100.44843049327355</v>
      </c>
      <c r="D14" s="34"/>
      <c r="E14" s="34"/>
      <c r="F14" s="31">
        <v>102.66420469533105</v>
      </c>
      <c r="G14" s="31">
        <v>106.04062252703773</v>
      </c>
      <c r="H14" s="31">
        <v>96.016882089158543</v>
      </c>
      <c r="I14" s="31">
        <v>123.8723292007386</v>
      </c>
      <c r="J14" s="32">
        <v>156.68689000263785</v>
      </c>
      <c r="K14" s="22"/>
      <c r="L14" s="8"/>
      <c r="M14" s="8"/>
      <c r="N14" s="8"/>
      <c r="O14" s="8"/>
      <c r="P14" s="8"/>
      <c r="Q14" s="13"/>
    </row>
    <row r="15" spans="1:17">
      <c r="B15" s="49">
        <v>4</v>
      </c>
      <c r="C15" s="26">
        <v>63.050847457627114</v>
      </c>
      <c r="D15" s="26">
        <v>190.16949152542372</v>
      </c>
      <c r="E15" s="26">
        <v>50.847457627118644</v>
      </c>
      <c r="F15" s="26">
        <v>140.33898305084745</v>
      </c>
      <c r="G15" s="26">
        <v>87.457627118644069</v>
      </c>
      <c r="H15" s="26">
        <v>115.93220338983051</v>
      </c>
      <c r="I15" s="33"/>
      <c r="J15" s="36"/>
      <c r="K15" s="22"/>
      <c r="L15" s="8"/>
      <c r="M15" s="8"/>
      <c r="N15" s="8"/>
      <c r="O15" s="8"/>
      <c r="P15" s="8"/>
      <c r="Q15" s="13"/>
    </row>
    <row r="16" spans="1:17">
      <c r="B16" s="50"/>
      <c r="C16" s="28">
        <v>143.38983050847457</v>
      </c>
      <c r="D16" s="28">
        <v>101.69491525423729</v>
      </c>
      <c r="E16" s="28">
        <v>122.03389830508473</v>
      </c>
      <c r="F16" s="28">
        <v>146.44067796610167</v>
      </c>
      <c r="G16" s="28">
        <v>93.559322033898283</v>
      </c>
      <c r="H16" s="28">
        <v>186.10169491525423</v>
      </c>
      <c r="I16" s="13"/>
      <c r="J16" s="37"/>
      <c r="K16" s="22"/>
      <c r="L16" s="8"/>
      <c r="M16" s="8"/>
      <c r="N16" s="8"/>
      <c r="O16" s="8"/>
      <c r="P16" s="8"/>
      <c r="Q16" s="13"/>
    </row>
    <row r="17" spans="2:17">
      <c r="B17" s="50"/>
      <c r="C17" s="28">
        <v>93.559322033898283</v>
      </c>
      <c r="D17" s="28">
        <v>149.4915254237288</v>
      </c>
      <c r="E17" s="28">
        <v>128.13559322033896</v>
      </c>
      <c r="F17" s="28">
        <v>237.96610169491524</v>
      </c>
      <c r="G17" s="28">
        <v>230.84745762711864</v>
      </c>
      <c r="H17" s="28">
        <v>204.40677966101697</v>
      </c>
      <c r="I17" s="13"/>
      <c r="J17" s="37"/>
      <c r="K17" s="22"/>
      <c r="L17" s="8"/>
      <c r="M17" s="8"/>
      <c r="N17" s="8"/>
      <c r="O17" s="8"/>
      <c r="P17" s="8"/>
      <c r="Q17" s="13"/>
    </row>
    <row r="18" spans="2:17">
      <c r="B18" s="17"/>
      <c r="C18" s="51" t="s">
        <v>36</v>
      </c>
      <c r="D18" s="31">
        <v>30.508474576271183</v>
      </c>
      <c r="E18" s="31">
        <v>57.966101694915253</v>
      </c>
      <c r="F18" s="31">
        <v>155.59322033898303</v>
      </c>
      <c r="G18" s="31">
        <v>112.88135593220338</v>
      </c>
      <c r="H18" s="31">
        <v>42.711864406779661</v>
      </c>
      <c r="I18" s="34"/>
      <c r="J18" s="18"/>
      <c r="K18" s="22"/>
      <c r="L18" s="8"/>
      <c r="M18" s="8"/>
      <c r="N18" s="8"/>
      <c r="O18" s="8"/>
      <c r="P18" s="8"/>
      <c r="Q18" s="13"/>
    </row>
    <row r="19" spans="2:17">
      <c r="B19" s="49">
        <v>5</v>
      </c>
      <c r="C19" s="26">
        <v>125.53699284009548</v>
      </c>
      <c r="D19" s="26">
        <v>88.342206719295035</v>
      </c>
      <c r="E19" s="26">
        <v>100.60583807600516</v>
      </c>
      <c r="F19" s="26">
        <v>92.454562144299629</v>
      </c>
      <c r="G19" s="26">
        <v>71.121718377088314</v>
      </c>
      <c r="H19" s="26">
        <v>128.87828162291171</v>
      </c>
      <c r="I19" s="33"/>
      <c r="J19" s="36"/>
      <c r="K19" s="22"/>
      <c r="L19" s="8"/>
      <c r="M19" s="8"/>
      <c r="N19" s="8"/>
      <c r="O19" s="8"/>
      <c r="P19" s="8"/>
      <c r="Q19" s="13"/>
    </row>
    <row r="20" spans="2:17">
      <c r="B20" s="50"/>
      <c r="C20" s="28">
        <v>87.754727372865815</v>
      </c>
      <c r="D20" s="28">
        <v>98.03561593537728</v>
      </c>
      <c r="E20" s="28">
        <v>108.75711400771068</v>
      </c>
      <c r="F20" s="28">
        <v>71.121718377088314</v>
      </c>
      <c r="G20" s="28">
        <v>101.26675234073804</v>
      </c>
      <c r="H20" s="28">
        <v>122.30585643473474</v>
      </c>
      <c r="I20" s="13"/>
      <c r="J20" s="37"/>
      <c r="K20" s="22"/>
      <c r="L20" s="8"/>
      <c r="M20" s="8"/>
      <c r="N20" s="8"/>
      <c r="O20" s="8"/>
      <c r="P20" s="8"/>
      <c r="Q20" s="13"/>
    </row>
    <row r="21" spans="2:17">
      <c r="B21" s="50"/>
      <c r="C21" s="28">
        <v>93.042041490728849</v>
      </c>
      <c r="D21" s="28">
        <v>99.944923811272275</v>
      </c>
      <c r="E21" s="28">
        <v>97.374701670644399</v>
      </c>
      <c r="F21" s="28">
        <v>96.126308059482298</v>
      </c>
      <c r="G21" s="28">
        <v>96.126308059482298</v>
      </c>
      <c r="H21" s="28">
        <v>130.56728474389573</v>
      </c>
      <c r="I21" s="13"/>
      <c r="J21" s="37"/>
      <c r="K21" s="22"/>
      <c r="L21" s="8"/>
      <c r="M21" s="8"/>
      <c r="N21" s="8"/>
      <c r="O21" s="8"/>
      <c r="P21" s="8"/>
      <c r="Q21" s="13"/>
    </row>
    <row r="22" spans="2:17">
      <c r="B22" s="17"/>
      <c r="C22" s="31">
        <v>93.666238296309913</v>
      </c>
      <c r="D22" s="31">
        <v>112.35542500458969</v>
      </c>
      <c r="E22" s="31">
        <v>92.454562144299629</v>
      </c>
      <c r="F22" s="31">
        <v>88.342206719295035</v>
      </c>
      <c r="G22" s="31">
        <v>90.067927299430892</v>
      </c>
      <c r="H22" s="31">
        <v>148.00807784101343</v>
      </c>
      <c r="I22" s="34"/>
      <c r="J22" s="18"/>
      <c r="K22" s="22"/>
      <c r="L22" s="8"/>
      <c r="M22" s="8"/>
      <c r="N22" s="8"/>
      <c r="O22" s="8"/>
      <c r="P22" s="8"/>
      <c r="Q22" s="13"/>
    </row>
    <row r="23" spans="2:17">
      <c r="B23" s="49">
        <v>6</v>
      </c>
      <c r="C23" s="26">
        <v>64.17977528089888</v>
      </c>
      <c r="D23" s="26"/>
      <c r="E23" s="33"/>
      <c r="F23" s="26">
        <v>125.3932584269663</v>
      </c>
      <c r="G23" s="26">
        <v>116.76404494382022</v>
      </c>
      <c r="H23" s="26">
        <v>112.89887640449439</v>
      </c>
      <c r="I23" s="26">
        <v>71.19101123595506</v>
      </c>
      <c r="J23" s="27">
        <v>172.13483146067415</v>
      </c>
      <c r="K23" s="22"/>
      <c r="L23" s="8"/>
      <c r="M23" s="8"/>
      <c r="N23" s="8"/>
      <c r="O23" s="8"/>
      <c r="P23" s="8"/>
      <c r="Q23" s="13"/>
    </row>
    <row r="24" spans="2:17">
      <c r="B24" s="50"/>
      <c r="C24" s="28">
        <v>93.662921348314612</v>
      </c>
      <c r="D24" s="28"/>
      <c r="E24" s="13"/>
      <c r="F24" s="28">
        <v>110.02247191011236</v>
      </c>
      <c r="G24" s="28">
        <v>139.86516853932585</v>
      </c>
      <c r="H24" s="28">
        <v>79.101123595505612</v>
      </c>
      <c r="I24" s="28">
        <v>133.12359550561797</v>
      </c>
      <c r="J24" s="29">
        <v>158.38202247191012</v>
      </c>
      <c r="K24" s="22"/>
      <c r="L24" s="13"/>
      <c r="M24" s="13"/>
      <c r="N24" s="13"/>
      <c r="O24" s="13"/>
      <c r="P24" s="13"/>
      <c r="Q24" s="13"/>
    </row>
    <row r="25" spans="2:17">
      <c r="B25" s="50"/>
      <c r="C25" s="28">
        <v>125.3932584269663</v>
      </c>
      <c r="D25" s="28"/>
      <c r="E25" s="13"/>
      <c r="F25" s="28">
        <v>155.41573033707866</v>
      </c>
      <c r="G25" s="28">
        <v>97.528089887640448</v>
      </c>
      <c r="H25" s="28">
        <v>105.1685393258427</v>
      </c>
      <c r="I25" s="28">
        <v>162.24719101123594</v>
      </c>
      <c r="J25" s="29">
        <v>95.550561797752806</v>
      </c>
      <c r="K25" s="22"/>
      <c r="L25" s="13"/>
      <c r="M25" s="13"/>
      <c r="N25" s="13"/>
      <c r="O25" s="13"/>
      <c r="P25" s="13"/>
      <c r="Q25" s="13"/>
    </row>
    <row r="26" spans="2:17">
      <c r="B26" s="17"/>
      <c r="C26" s="31">
        <v>116.76404494382022</v>
      </c>
      <c r="D26" s="31"/>
      <c r="E26" s="34"/>
      <c r="F26" s="31">
        <v>126.38202247191012</v>
      </c>
      <c r="G26" s="31">
        <v>125.3932584269663</v>
      </c>
      <c r="H26" s="31">
        <v>99.415730337078656</v>
      </c>
      <c r="I26" s="31">
        <v>139.86516853932585</v>
      </c>
      <c r="J26" s="32">
        <v>125.3932584269663</v>
      </c>
      <c r="K26" s="22"/>
    </row>
    <row r="27" spans="2:17">
      <c r="B27" s="49">
        <v>7</v>
      </c>
      <c r="C27" s="26">
        <v>90.666666666666671</v>
      </c>
      <c r="D27" s="26"/>
      <c r="E27" s="26">
        <v>114.42424242424242</v>
      </c>
      <c r="F27" s="26">
        <v>116.36363636363636</v>
      </c>
      <c r="G27" s="26">
        <v>108.12121212121212</v>
      </c>
      <c r="H27" s="26">
        <v>100.36363636363636</v>
      </c>
      <c r="I27" s="26">
        <v>225.93939393939394</v>
      </c>
      <c r="J27" s="27"/>
      <c r="K27" s="22"/>
    </row>
    <row r="28" spans="2:17">
      <c r="B28" s="50"/>
      <c r="C28" s="28">
        <v>104.24242424242425</v>
      </c>
      <c r="D28" s="28"/>
      <c r="E28" s="28">
        <v>3.8787878787878789</v>
      </c>
      <c r="F28" s="38" t="s">
        <v>36</v>
      </c>
      <c r="G28" s="28">
        <v>102.3030303030303</v>
      </c>
      <c r="H28" s="28">
        <v>127.03030303030303</v>
      </c>
      <c r="I28" s="28">
        <v>146.90909090909091</v>
      </c>
      <c r="J28" s="29"/>
      <c r="K28" s="22"/>
    </row>
    <row r="29" spans="2:17">
      <c r="B29" s="50"/>
      <c r="C29" s="28">
        <v>165.81818181818184</v>
      </c>
      <c r="D29" s="28"/>
      <c r="E29" s="28">
        <v>120.72727272727273</v>
      </c>
      <c r="F29" s="28">
        <v>102.3030303030303</v>
      </c>
      <c r="G29" s="28">
        <v>135.75757575757575</v>
      </c>
      <c r="H29" s="28">
        <v>146.90909090909091</v>
      </c>
      <c r="I29" s="28">
        <v>242.90909090909091</v>
      </c>
      <c r="J29" s="29"/>
      <c r="K29" s="22"/>
    </row>
    <row r="30" spans="2:17">
      <c r="B30" s="17"/>
      <c r="C30" s="31">
        <v>39.272727272727273</v>
      </c>
      <c r="D30" s="31"/>
      <c r="E30" s="31">
        <v>170.66666666666669</v>
      </c>
      <c r="F30" s="31">
        <v>36.363636363636367</v>
      </c>
      <c r="G30" s="40" t="s">
        <v>36</v>
      </c>
      <c r="H30" s="31">
        <v>193.45454545454547</v>
      </c>
      <c r="I30" s="31">
        <v>160.969696969697</v>
      </c>
      <c r="J30" s="32"/>
      <c r="K30" s="22"/>
    </row>
    <row r="31" spans="2:17">
      <c r="B31" s="49">
        <v>8</v>
      </c>
      <c r="C31" s="26">
        <v>74.666666666666671</v>
      </c>
      <c r="D31" s="26"/>
      <c r="E31" s="26"/>
      <c r="F31" s="26"/>
      <c r="G31" s="26"/>
      <c r="H31" s="26">
        <v>226.8</v>
      </c>
      <c r="I31" s="26">
        <v>137.20000000000002</v>
      </c>
      <c r="J31" s="27">
        <v>158.66666666666669</v>
      </c>
      <c r="K31" s="22"/>
    </row>
    <row r="32" spans="2:17">
      <c r="B32" s="50"/>
      <c r="C32" s="28">
        <v>72.800000000000011</v>
      </c>
      <c r="D32" s="28"/>
      <c r="E32" s="28"/>
      <c r="F32" s="28"/>
      <c r="G32" s="28"/>
      <c r="H32" s="28">
        <v>208.13333333333335</v>
      </c>
      <c r="I32" s="28">
        <v>131.60000000000002</v>
      </c>
      <c r="J32" s="29">
        <v>108.26666666666668</v>
      </c>
      <c r="K32" s="22"/>
    </row>
    <row r="33" spans="2:11">
      <c r="B33" s="50"/>
      <c r="C33" s="28">
        <v>121.33333333333334</v>
      </c>
      <c r="D33" s="28"/>
      <c r="E33" s="28"/>
      <c r="F33" s="28"/>
      <c r="G33" s="28"/>
      <c r="H33" s="28">
        <v>113.86666666666667</v>
      </c>
      <c r="I33" s="28">
        <v>196</v>
      </c>
      <c r="J33" s="29">
        <v>121.33333333333334</v>
      </c>
      <c r="K33" s="22"/>
    </row>
    <row r="34" spans="2:11">
      <c r="B34" s="17"/>
      <c r="C34" s="31">
        <v>58.800000000000004</v>
      </c>
      <c r="D34" s="31"/>
      <c r="E34" s="31"/>
      <c r="F34" s="31"/>
      <c r="G34" s="31"/>
      <c r="H34" s="31">
        <v>161.46666666666667</v>
      </c>
      <c r="I34" s="31">
        <v>66.266666666666666</v>
      </c>
      <c r="J34" s="32">
        <v>118.53333333333335</v>
      </c>
      <c r="K34" s="22"/>
    </row>
    <row r="35" spans="2:11">
      <c r="B35" s="49">
        <v>9</v>
      </c>
      <c r="C35" s="26">
        <v>88.666666666666671</v>
      </c>
      <c r="D35" s="26"/>
      <c r="E35" s="26"/>
      <c r="F35" s="26">
        <v>124.13333333333334</v>
      </c>
      <c r="G35" s="26">
        <v>124.13333333333334</v>
      </c>
      <c r="H35" s="26">
        <v>172.66666666666669</v>
      </c>
      <c r="I35" s="26">
        <v>100.80000000000001</v>
      </c>
      <c r="J35" s="27"/>
      <c r="K35" s="22"/>
    </row>
    <row r="36" spans="2:11">
      <c r="B36" s="50"/>
      <c r="C36" s="39" t="s">
        <v>36</v>
      </c>
      <c r="D36" s="28"/>
      <c r="E36" s="28"/>
      <c r="F36" s="28">
        <v>183.86666666666667</v>
      </c>
      <c r="G36" s="28">
        <v>103.60000000000001</v>
      </c>
      <c r="H36" s="28">
        <v>229.60000000000002</v>
      </c>
      <c r="I36" s="28">
        <v>205.33333333333334</v>
      </c>
      <c r="J36" s="29"/>
      <c r="K36" s="22"/>
    </row>
    <row r="37" spans="2:11">
      <c r="B37" s="50"/>
      <c r="C37" s="28">
        <v>213.73333333333335</v>
      </c>
      <c r="D37" s="28"/>
      <c r="E37" s="28"/>
      <c r="F37" s="39" t="s">
        <v>36</v>
      </c>
      <c r="G37" s="28">
        <v>126.00000000000001</v>
      </c>
      <c r="H37" s="28">
        <v>205.33333333333334</v>
      </c>
      <c r="I37" s="28">
        <v>205.33333333333334</v>
      </c>
      <c r="J37" s="29"/>
      <c r="K37" s="22"/>
    </row>
    <row r="38" spans="2:11">
      <c r="B38" s="17"/>
      <c r="C38" s="31">
        <v>70</v>
      </c>
      <c r="D38" s="31"/>
      <c r="E38" s="31"/>
      <c r="F38" s="31">
        <v>150.26666666666671</v>
      </c>
      <c r="G38" s="31">
        <v>70</v>
      </c>
      <c r="H38" s="31">
        <v>336.93333333333334</v>
      </c>
      <c r="I38" s="31">
        <v>158.66666666666669</v>
      </c>
      <c r="J38" s="32"/>
      <c r="K38" s="22"/>
    </row>
    <row r="39" spans="2:11">
      <c r="B39" s="49">
        <v>10</v>
      </c>
      <c r="C39" s="26">
        <v>97.64150943396227</v>
      </c>
      <c r="D39" s="26"/>
      <c r="E39" s="26"/>
      <c r="F39" s="26"/>
      <c r="G39" s="26"/>
      <c r="H39" s="26">
        <v>66.509433962264154</v>
      </c>
      <c r="I39" s="26">
        <v>112.73584905660378</v>
      </c>
      <c r="J39" s="27">
        <v>27.358490566037737</v>
      </c>
      <c r="K39" s="22"/>
    </row>
    <row r="40" spans="2:11">
      <c r="B40" s="50"/>
      <c r="C40" s="28">
        <v>53.773584905660378</v>
      </c>
      <c r="D40" s="28"/>
      <c r="E40" s="28"/>
      <c r="F40" s="28"/>
      <c r="G40" s="28"/>
      <c r="H40" s="28">
        <v>208.49056603773585</v>
      </c>
      <c r="I40" s="28">
        <v>136.32075471698113</v>
      </c>
      <c r="J40" s="29">
        <v>174.05660377358492</v>
      </c>
      <c r="K40" s="22"/>
    </row>
    <row r="41" spans="2:11">
      <c r="B41" s="50"/>
      <c r="C41" s="28">
        <v>141.98113207547169</v>
      </c>
      <c r="D41" s="28"/>
      <c r="E41" s="28"/>
      <c r="F41" s="28"/>
      <c r="G41" s="28"/>
      <c r="H41" s="28">
        <v>49.056603773584911</v>
      </c>
      <c r="I41" s="28">
        <v>44.339622641509436</v>
      </c>
      <c r="J41" s="29">
        <v>114.62264150943396</v>
      </c>
      <c r="K41" s="22"/>
    </row>
    <row r="42" spans="2:11">
      <c r="B42" s="17"/>
      <c r="C42" s="31">
        <v>144.33962264150944</v>
      </c>
      <c r="D42" s="31"/>
      <c r="E42" s="31"/>
      <c r="F42" s="31"/>
      <c r="G42" s="31"/>
      <c r="H42" s="31">
        <v>169.81132075471697</v>
      </c>
      <c r="I42" s="31">
        <v>88.679245283018872</v>
      </c>
      <c r="J42" s="32">
        <v>71.226415094339629</v>
      </c>
      <c r="K42" s="22"/>
    </row>
    <row r="43" spans="2:11">
      <c r="B43" s="49">
        <v>11</v>
      </c>
      <c r="C43" s="26">
        <v>58.490566037735853</v>
      </c>
      <c r="D43" s="26"/>
      <c r="E43" s="26"/>
      <c r="F43" s="26">
        <v>133.96226415094341</v>
      </c>
      <c r="G43" s="26">
        <v>63.20754716981132</v>
      </c>
      <c r="H43" s="26">
        <v>61.320754716981135</v>
      </c>
      <c r="I43" s="26">
        <v>103.30188679245283</v>
      </c>
      <c r="J43" s="27"/>
      <c r="K43" s="22"/>
    </row>
    <row r="44" spans="2:11">
      <c r="B44" s="50"/>
      <c r="C44" s="28">
        <v>78.301886792452848</v>
      </c>
      <c r="D44" s="28"/>
      <c r="E44" s="28"/>
      <c r="F44" s="28">
        <v>23.584905660377359</v>
      </c>
      <c r="G44" s="28">
        <v>69.811320754716988</v>
      </c>
      <c r="H44" s="28">
        <v>105.18867924528303</v>
      </c>
      <c r="I44" s="28">
        <v>69.811320754716988</v>
      </c>
      <c r="J44" s="29"/>
      <c r="K44" s="22"/>
    </row>
    <row r="45" spans="2:11">
      <c r="B45" s="50"/>
      <c r="C45" s="28">
        <v>108.9622641509434</v>
      </c>
      <c r="D45" s="28"/>
      <c r="E45" s="28"/>
      <c r="F45" s="28">
        <v>154.71698113207546</v>
      </c>
      <c r="G45" s="28">
        <v>110.84905660377359</v>
      </c>
      <c r="H45" s="28">
        <v>63.20754716981132</v>
      </c>
      <c r="I45" s="28">
        <v>165.56603773584905</v>
      </c>
      <c r="J45" s="29"/>
      <c r="K45" s="22"/>
    </row>
    <row r="46" spans="2:11">
      <c r="B46" s="17"/>
      <c r="C46" s="31">
        <v>116.50943396226415</v>
      </c>
      <c r="D46" s="31"/>
      <c r="E46" s="31"/>
      <c r="F46" s="31">
        <v>73.113207547169807</v>
      </c>
      <c r="G46" s="31">
        <v>95.754716981132077</v>
      </c>
      <c r="H46" s="31">
        <v>64.622641509433961</v>
      </c>
      <c r="I46" s="31">
        <v>107.0754716981132</v>
      </c>
      <c r="J46" s="32"/>
      <c r="K46" s="22"/>
    </row>
    <row r="47" spans="2:11">
      <c r="B47" s="49">
        <v>12</v>
      </c>
      <c r="C47" s="26">
        <v>78.543307086614178</v>
      </c>
      <c r="D47" s="26"/>
      <c r="E47" s="26"/>
      <c r="F47" s="26">
        <v>155.31496062992125</v>
      </c>
      <c r="G47" s="26">
        <v>199.6062992125984</v>
      </c>
      <c r="H47" s="26">
        <v>191.9291338582677</v>
      </c>
      <c r="I47" s="26">
        <v>216.14173228346456</v>
      </c>
      <c r="J47" s="27">
        <v>91.535433070866134</v>
      </c>
      <c r="K47" s="22"/>
    </row>
    <row r="48" spans="2:11">
      <c r="B48" s="50"/>
      <c r="C48" s="28">
        <v>101.5748031496063</v>
      </c>
      <c r="D48" s="28"/>
      <c r="E48" s="28"/>
      <c r="F48" s="28">
        <v>34.84251968503937</v>
      </c>
      <c r="G48" s="28">
        <v>121.65354330708661</v>
      </c>
      <c r="H48" s="28">
        <v>101.5748031496063</v>
      </c>
      <c r="I48" s="28">
        <v>167.1259842519685</v>
      </c>
      <c r="J48" s="29">
        <v>121.65354330708661</v>
      </c>
      <c r="K48" s="22"/>
    </row>
    <row r="49" spans="2:11">
      <c r="B49" s="50"/>
      <c r="C49" s="39" t="s">
        <v>36</v>
      </c>
      <c r="D49" s="28"/>
      <c r="E49" s="28"/>
      <c r="F49" s="28">
        <v>54.921259842519689</v>
      </c>
      <c r="G49" s="28">
        <v>202.55905511811019</v>
      </c>
      <c r="H49" s="28">
        <v>137.00787401574803</v>
      </c>
      <c r="I49" s="28">
        <v>97.440944881889763</v>
      </c>
      <c r="J49" s="29">
        <v>167.1259842519685</v>
      </c>
      <c r="K49" s="22"/>
    </row>
    <row r="50" spans="2:11">
      <c r="B50" s="17"/>
      <c r="C50" s="40" t="s">
        <v>36</v>
      </c>
      <c r="D50" s="31"/>
      <c r="E50" s="31"/>
      <c r="F50" s="31">
        <v>124.01574803149606</v>
      </c>
      <c r="G50" s="31">
        <v>141.14173228346456</v>
      </c>
      <c r="H50" s="31">
        <v>115.15748031496062</v>
      </c>
      <c r="I50" s="31">
        <v>218.50393700787401</v>
      </c>
      <c r="J50" s="32">
        <v>199.6062992125984</v>
      </c>
      <c r="K50" s="22"/>
    </row>
    <row r="51" spans="2:11">
      <c r="B51" s="49">
        <v>13</v>
      </c>
      <c r="C51" s="26">
        <v>103.34645669291338</v>
      </c>
      <c r="D51" s="26"/>
      <c r="E51" s="26"/>
      <c r="F51" s="26">
        <v>75</v>
      </c>
      <c r="G51" s="26">
        <v>63.188976377952756</v>
      </c>
      <c r="H51" s="26">
        <v>115.15748031496062</v>
      </c>
      <c r="I51" s="26">
        <v>181.88976377952756</v>
      </c>
      <c r="J51" s="27">
        <v>130.51181102362204</v>
      </c>
      <c r="K51" s="22"/>
    </row>
    <row r="52" spans="2:11">
      <c r="B52" s="50"/>
      <c r="C52" s="28">
        <v>137.00787401574803</v>
      </c>
      <c r="D52" s="28"/>
      <c r="E52" s="28"/>
      <c r="F52" s="28">
        <v>119.88188976377953</v>
      </c>
      <c r="G52" s="28">
        <v>49.015748031496067</v>
      </c>
      <c r="H52" s="28">
        <v>189.56692913385825</v>
      </c>
      <c r="I52" s="28">
        <v>134.64566929133858</v>
      </c>
      <c r="J52" s="29">
        <v>119.88188976377953</v>
      </c>
      <c r="K52" s="22"/>
    </row>
    <row r="53" spans="2:11">
      <c r="B53" s="50"/>
      <c r="C53" s="39" t="s">
        <v>36</v>
      </c>
      <c r="D53" s="28"/>
      <c r="E53" s="28"/>
      <c r="F53" s="28">
        <v>93.30708661417323</v>
      </c>
      <c r="G53" s="28">
        <v>101.5748031496063</v>
      </c>
      <c r="H53" s="28">
        <v>137.00787401574803</v>
      </c>
      <c r="I53" s="28">
        <v>155.31496062992125</v>
      </c>
      <c r="J53" s="29">
        <v>145.86614173228347</v>
      </c>
      <c r="K53" s="22"/>
    </row>
    <row r="54" spans="2:11">
      <c r="B54" s="17"/>
      <c r="C54" s="40" t="s">
        <v>36</v>
      </c>
      <c r="D54" s="31"/>
      <c r="E54" s="31"/>
      <c r="F54" s="31">
        <v>93.30708661417323</v>
      </c>
      <c r="G54" s="31">
        <v>119.88188976377953</v>
      </c>
      <c r="H54" s="31">
        <v>240.94488188976374</v>
      </c>
      <c r="I54" s="31">
        <v>177.16535433070865</v>
      </c>
      <c r="J54" s="32">
        <v>117.51968503937006</v>
      </c>
      <c r="K54" s="22"/>
    </row>
    <row r="55" spans="2:11">
      <c r="B55" s="49">
        <v>14</v>
      </c>
      <c r="C55" s="26">
        <v>78.543307086614178</v>
      </c>
      <c r="D55" s="26"/>
      <c r="E55" s="26"/>
      <c r="F55" s="26">
        <v>130.51181102362204</v>
      </c>
      <c r="G55" s="26">
        <v>148.22834645669292</v>
      </c>
      <c r="H55" s="26">
        <v>179.5275590551181</v>
      </c>
      <c r="I55" s="26">
        <v>139.37007874015748</v>
      </c>
      <c r="J55" s="27">
        <v>143.50393700787401</v>
      </c>
      <c r="K55" s="22"/>
    </row>
    <row r="56" spans="2:11">
      <c r="B56" s="50"/>
      <c r="C56" s="28">
        <v>100.98425196850395</v>
      </c>
      <c r="D56" s="28"/>
      <c r="E56" s="28"/>
      <c r="F56" s="28">
        <v>97.440944881889763</v>
      </c>
      <c r="G56" s="28">
        <v>121.65354330708661</v>
      </c>
      <c r="H56" s="28">
        <v>100.98425196850395</v>
      </c>
      <c r="I56" s="28">
        <v>181.88976377952756</v>
      </c>
      <c r="J56" s="29">
        <v>141.14173228346456</v>
      </c>
      <c r="K56" s="22"/>
    </row>
    <row r="57" spans="2:11">
      <c r="B57" s="50"/>
      <c r="C57" s="39" t="s">
        <v>36</v>
      </c>
      <c r="D57" s="28"/>
      <c r="E57" s="28"/>
      <c r="F57" s="28">
        <v>141.14173228346456</v>
      </c>
      <c r="G57" s="28">
        <v>43.110236220472437</v>
      </c>
      <c r="H57" s="28">
        <v>164.76377952755905</v>
      </c>
      <c r="I57" s="28">
        <v>113.38582677165354</v>
      </c>
      <c r="J57" s="29">
        <v>167.1259842519685</v>
      </c>
      <c r="K57" s="22"/>
    </row>
    <row r="58" spans="2:11">
      <c r="B58" s="17"/>
      <c r="C58" s="40" t="s">
        <v>36</v>
      </c>
      <c r="D58" s="31"/>
      <c r="E58" s="31"/>
      <c r="F58" s="31">
        <v>46.062992125984252</v>
      </c>
      <c r="G58" s="31">
        <v>89.763779527559052</v>
      </c>
      <c r="H58" s="31">
        <v>137.00787401574803</v>
      </c>
      <c r="I58" s="31">
        <v>279.9212598425197</v>
      </c>
      <c r="J58" s="32">
        <v>137.00787401574803</v>
      </c>
      <c r="K58" s="22"/>
    </row>
    <row r="59" spans="2:11">
      <c r="B59" s="49">
        <v>15</v>
      </c>
      <c r="C59" s="26">
        <v>81.234256926952142</v>
      </c>
      <c r="D59" s="26"/>
      <c r="E59" s="26">
        <v>174.93702770780854</v>
      </c>
      <c r="F59" s="26">
        <v>177.20403022670024</v>
      </c>
      <c r="G59" s="26">
        <v>253.90428211586899</v>
      </c>
      <c r="H59" s="26">
        <v>276.57430730478586</v>
      </c>
      <c r="I59" s="26">
        <v>183.62720403022669</v>
      </c>
      <c r="J59" s="27"/>
      <c r="K59" s="22"/>
    </row>
    <row r="60" spans="2:11">
      <c r="B60" s="50"/>
      <c r="C60" s="28">
        <v>115.99496221662467</v>
      </c>
      <c r="D60" s="28"/>
      <c r="E60" s="28">
        <v>185.89420654911837</v>
      </c>
      <c r="F60" s="28">
        <v>185.89420654911837</v>
      </c>
      <c r="G60" s="28">
        <v>143.57682619647355</v>
      </c>
      <c r="H60" s="28">
        <v>131.48614609571786</v>
      </c>
      <c r="I60" s="28">
        <v>145.46599496221663</v>
      </c>
      <c r="J60" s="29"/>
      <c r="K60" s="22"/>
    </row>
    <row r="61" spans="2:11">
      <c r="B61" s="50"/>
      <c r="C61" s="28">
        <v>102.77078085642317</v>
      </c>
      <c r="D61" s="28"/>
      <c r="E61" s="28">
        <v>213.09823677581863</v>
      </c>
      <c r="F61" s="28">
        <v>133.37531486146094</v>
      </c>
      <c r="G61" s="28">
        <v>131.48614609571786</v>
      </c>
      <c r="H61" s="28">
        <v>194.58438287153652</v>
      </c>
      <c r="I61" s="28">
        <v>137.53148614609572</v>
      </c>
      <c r="J61" s="29"/>
      <c r="K61" s="22"/>
    </row>
    <row r="62" spans="2:11">
      <c r="B62" s="17"/>
      <c r="C62" s="40" t="s">
        <v>36</v>
      </c>
      <c r="D62" s="31"/>
      <c r="E62" s="31">
        <v>151.51133501259446</v>
      </c>
      <c r="F62" s="31">
        <v>141.30982367758185</v>
      </c>
      <c r="G62" s="31">
        <v>119.77329974811082</v>
      </c>
      <c r="H62" s="31">
        <v>79.345088161209063</v>
      </c>
      <c r="I62" s="31">
        <v>133.37531486146094</v>
      </c>
      <c r="J62" s="32"/>
      <c r="K62" s="22"/>
    </row>
    <row r="63" spans="2:11">
      <c r="B63" s="49">
        <v>16</v>
      </c>
      <c r="C63" s="88" t="s">
        <v>36</v>
      </c>
      <c r="D63" s="88"/>
      <c r="E63" s="88">
        <v>86.105675146771034</v>
      </c>
      <c r="F63" s="88">
        <v>28.180039138943247</v>
      </c>
      <c r="G63" s="88">
        <v>30.136986301369863</v>
      </c>
      <c r="H63" s="88">
        <v>61.839530332681015</v>
      </c>
      <c r="I63" s="43">
        <v>40.704500978473583</v>
      </c>
      <c r="J63" s="27"/>
      <c r="K63" s="22"/>
    </row>
    <row r="64" spans="2:11">
      <c r="B64" s="50"/>
      <c r="C64" s="67">
        <v>64.18786692759295</v>
      </c>
      <c r="D64" s="67"/>
      <c r="E64" s="67">
        <v>59.882583170254399</v>
      </c>
      <c r="F64" s="67">
        <v>19.960861056751465</v>
      </c>
      <c r="G64" s="67">
        <v>72.798434442270064</v>
      </c>
      <c r="H64" s="67" t="s">
        <v>36</v>
      </c>
      <c r="I64" s="42">
        <v>66.144814090019565</v>
      </c>
      <c r="J64" s="29"/>
      <c r="K64" s="22"/>
    </row>
    <row r="65" spans="2:11">
      <c r="B65" s="50"/>
      <c r="C65" s="67" t="s">
        <v>36</v>
      </c>
      <c r="D65" s="67"/>
      <c r="E65" s="67">
        <v>38.747553816046967</v>
      </c>
      <c r="F65" s="67">
        <v>68.493150684931507</v>
      </c>
      <c r="G65" s="67">
        <v>88.06262230919765</v>
      </c>
      <c r="H65" s="67" t="s">
        <v>36</v>
      </c>
      <c r="I65" s="42">
        <v>133.46379647749509</v>
      </c>
      <c r="J65" s="29"/>
      <c r="K65" s="22"/>
    </row>
    <row r="66" spans="2:11">
      <c r="B66" s="17"/>
      <c r="C66" s="65">
        <v>135.81213307240705</v>
      </c>
      <c r="D66" s="65"/>
      <c r="E66" s="65">
        <v>9.7847358121330714</v>
      </c>
      <c r="F66" s="65">
        <v>46.966731898238748</v>
      </c>
      <c r="G66" s="65">
        <v>99.412915851272018</v>
      </c>
      <c r="H66" s="65" t="s">
        <v>36</v>
      </c>
      <c r="I66" s="52">
        <v>103.71819960861056</v>
      </c>
      <c r="J66" s="32"/>
      <c r="K66" s="22"/>
    </row>
    <row r="67" spans="2:11">
      <c r="B67" s="49">
        <v>17</v>
      </c>
      <c r="C67" s="26"/>
      <c r="D67" s="26"/>
      <c r="E67" s="26"/>
      <c r="F67" s="26"/>
      <c r="G67" s="26"/>
      <c r="H67" s="43"/>
      <c r="I67" s="26"/>
      <c r="J67" s="44">
        <v>868.33712984054671</v>
      </c>
      <c r="K67" s="28"/>
    </row>
    <row r="68" spans="2:11">
      <c r="B68" s="50"/>
      <c r="C68" s="28">
        <v>266.05922551252849</v>
      </c>
      <c r="D68" s="28"/>
      <c r="E68" s="28"/>
      <c r="F68" s="28">
        <v>114.80637813211845</v>
      </c>
      <c r="G68" s="28">
        <v>266.05922551252849</v>
      </c>
      <c r="H68" s="42">
        <v>587.24373576309802</v>
      </c>
      <c r="I68" s="28">
        <v>849.20273348519368</v>
      </c>
      <c r="J68" s="45">
        <v>799.54441913439643</v>
      </c>
      <c r="K68" s="28"/>
    </row>
    <row r="69" spans="2:11">
      <c r="B69" s="50"/>
      <c r="C69" s="28">
        <v>95.671981776765378</v>
      </c>
      <c r="D69" s="28"/>
      <c r="E69" s="28"/>
      <c r="F69" s="39" t="s">
        <v>36</v>
      </c>
      <c r="G69" s="28">
        <v>174.48747152619589</v>
      </c>
      <c r="H69" s="42">
        <v>532.11845102505697</v>
      </c>
      <c r="I69" s="28">
        <v>757.63097949886105</v>
      </c>
      <c r="J69" s="45">
        <v>769.47608200455579</v>
      </c>
      <c r="K69" s="28"/>
    </row>
    <row r="70" spans="2:11">
      <c r="B70" s="17"/>
      <c r="C70" s="31">
        <v>22.779043280182233</v>
      </c>
      <c r="D70" s="31"/>
      <c r="E70" s="31"/>
      <c r="F70" s="40" t="s">
        <v>36</v>
      </c>
      <c r="G70" s="31">
        <v>346.24145785876993</v>
      </c>
      <c r="H70" s="31">
        <v>728.47380410022777</v>
      </c>
      <c r="I70" s="40" t="s">
        <v>36</v>
      </c>
      <c r="J70" s="46">
        <v>607.74487471526197</v>
      </c>
      <c r="K70" s="28"/>
    </row>
    <row r="71" spans="2:11">
      <c r="B71" s="49">
        <v>18</v>
      </c>
      <c r="C71" s="26">
        <v>171.12299465240642</v>
      </c>
      <c r="D71" s="26"/>
      <c r="E71" s="26"/>
      <c r="F71" s="26">
        <v>231.01604278074868</v>
      </c>
      <c r="G71" s="26">
        <v>423.52941176470591</v>
      </c>
      <c r="H71" s="26">
        <v>55.614973262032088</v>
      </c>
      <c r="I71" s="26">
        <v>293.048128342246</v>
      </c>
      <c r="J71" s="27">
        <v>273.79679144385028</v>
      </c>
      <c r="K71" s="28"/>
    </row>
    <row r="72" spans="2:11">
      <c r="B72" s="50"/>
      <c r="C72" s="28">
        <v>42.780748663101605</v>
      </c>
      <c r="D72" s="28"/>
      <c r="E72" s="28"/>
      <c r="F72" s="28">
        <v>121.92513368983958</v>
      </c>
      <c r="G72" s="28">
        <v>205.3475935828877</v>
      </c>
      <c r="H72" s="28">
        <v>23.529411764705888</v>
      </c>
      <c r="I72" s="28">
        <v>423.52941176470591</v>
      </c>
      <c r="J72" s="29">
        <v>85.561497326203209</v>
      </c>
      <c r="K72" s="28"/>
    </row>
    <row r="73" spans="2:11">
      <c r="B73" s="50"/>
      <c r="C73" s="28">
        <v>64.171122994652407</v>
      </c>
      <c r="D73" s="28"/>
      <c r="E73" s="28"/>
      <c r="F73" s="28">
        <v>239.572192513369</v>
      </c>
      <c r="G73" s="28">
        <v>301.60427807486633</v>
      </c>
      <c r="H73" s="28">
        <v>139.03743315508021</v>
      </c>
      <c r="I73" s="28">
        <v>196.79144385026737</v>
      </c>
      <c r="J73" s="29">
        <v>77.005347593582897</v>
      </c>
      <c r="K73" s="28"/>
    </row>
    <row r="74" spans="2:11">
      <c r="B74" s="17"/>
      <c r="C74" s="31">
        <v>121.92513368983958</v>
      </c>
      <c r="D74" s="31"/>
      <c r="E74" s="31"/>
      <c r="F74" s="40" t="s">
        <v>36</v>
      </c>
      <c r="G74" s="31">
        <v>154.01069518716579</v>
      </c>
      <c r="H74" s="40" t="s">
        <v>36</v>
      </c>
      <c r="I74" s="31">
        <v>171.12299465240642</v>
      </c>
      <c r="J74" s="47" t="s">
        <v>36</v>
      </c>
      <c r="K74" s="28"/>
    </row>
    <row r="75" spans="2:11">
      <c r="B75" s="49">
        <v>19</v>
      </c>
      <c r="C75" s="26">
        <v>54.460093896713616</v>
      </c>
      <c r="D75" s="26"/>
      <c r="E75" s="26"/>
      <c r="F75" s="26">
        <v>119.81220657276995</v>
      </c>
      <c r="G75" s="26">
        <v>86.760563380281695</v>
      </c>
      <c r="H75" s="26">
        <v>109.29577464788733</v>
      </c>
      <c r="I75" s="26">
        <v>96.901408450704224</v>
      </c>
      <c r="J75" s="27">
        <v>132.95774647887325</v>
      </c>
      <c r="K75" s="28"/>
    </row>
    <row r="76" spans="2:11">
      <c r="B76" s="50"/>
      <c r="C76" s="28">
        <v>90.89201877934272</v>
      </c>
      <c r="D76" s="28"/>
      <c r="E76" s="28"/>
      <c r="F76" s="28">
        <v>105.16431924882629</v>
      </c>
      <c r="G76" s="28">
        <v>107.04225352112677</v>
      </c>
      <c r="H76" s="28">
        <v>54.460093896713616</v>
      </c>
      <c r="I76" s="28">
        <v>98.779342723004689</v>
      </c>
      <c r="J76" s="29">
        <v>67.605633802816897</v>
      </c>
      <c r="K76" s="22"/>
    </row>
    <row r="77" spans="2:11">
      <c r="B77" s="50"/>
      <c r="C77" s="28">
        <v>130.70422535211267</v>
      </c>
      <c r="D77" s="28"/>
      <c r="E77" s="28"/>
      <c r="F77" s="28">
        <v>195.68075117370893</v>
      </c>
      <c r="G77" s="28">
        <v>25.539906103286384</v>
      </c>
      <c r="H77" s="28">
        <v>98.779342723004689</v>
      </c>
      <c r="I77" s="28">
        <v>15.023474178403756</v>
      </c>
      <c r="J77" s="29">
        <v>90.89201877934272</v>
      </c>
      <c r="K77" s="22"/>
    </row>
    <row r="78" spans="2:11">
      <c r="B78" s="17"/>
      <c r="C78" s="31">
        <v>123.94366197183099</v>
      </c>
      <c r="D78" s="31"/>
      <c r="E78" s="31"/>
      <c r="F78" s="31">
        <v>86.760563380281695</v>
      </c>
      <c r="G78" s="31">
        <v>80.751173708920192</v>
      </c>
      <c r="H78" s="31">
        <v>111.17370892018779</v>
      </c>
      <c r="I78" s="31">
        <v>28.920187793427232</v>
      </c>
      <c r="J78" s="32">
        <v>193.42723004694835</v>
      </c>
      <c r="K78" s="22"/>
    </row>
    <row r="79" spans="2:11">
      <c r="B79" s="49">
        <v>20</v>
      </c>
      <c r="C79" s="26">
        <v>227.41573033707866</v>
      </c>
      <c r="D79" s="26"/>
      <c r="E79" s="26"/>
      <c r="F79" s="26">
        <v>158.20224719101125</v>
      </c>
      <c r="G79" s="26">
        <v>29.662921348314608</v>
      </c>
      <c r="H79" s="26">
        <v>178.876404494382</v>
      </c>
      <c r="I79" s="26">
        <v>113.25842696629213</v>
      </c>
      <c r="J79" s="27">
        <v>239.10112359550561</v>
      </c>
      <c r="K79" s="22"/>
    </row>
    <row r="80" spans="2:11">
      <c r="B80" s="50"/>
      <c r="C80" s="28">
        <v>50.337078651685395</v>
      </c>
      <c r="D80" s="28"/>
      <c r="E80" s="28"/>
      <c r="F80" s="28">
        <v>163.59550561797752</v>
      </c>
      <c r="G80" s="28">
        <v>216.62921348314606</v>
      </c>
      <c r="H80" s="28">
        <v>163.59550561797752</v>
      </c>
      <c r="I80" s="28">
        <v>58.426966292134829</v>
      </c>
      <c r="J80" s="29">
        <v>58.426966292134829</v>
      </c>
      <c r="K80" s="22"/>
    </row>
    <row r="81" spans="2:11">
      <c r="B81" s="50"/>
      <c r="C81" s="28">
        <v>76.404494382022477</v>
      </c>
      <c r="D81" s="28"/>
      <c r="E81" s="28"/>
      <c r="F81" s="39" t="s">
        <v>36</v>
      </c>
      <c r="G81" s="28">
        <v>53.932584269662918</v>
      </c>
      <c r="H81" s="28">
        <v>133.03370786516854</v>
      </c>
      <c r="I81" s="28">
        <v>33.258426966292134</v>
      </c>
      <c r="J81" s="29">
        <v>138.42696629213484</v>
      </c>
      <c r="K81" s="22"/>
    </row>
    <row r="82" spans="2:11">
      <c r="B82" s="17"/>
      <c r="C82" s="31">
        <v>45.842696629213478</v>
      </c>
      <c r="D82" s="31"/>
      <c r="E82" s="31"/>
      <c r="F82" s="40" t="s">
        <v>36</v>
      </c>
      <c r="G82" s="40" t="s">
        <v>36</v>
      </c>
      <c r="H82" s="31">
        <v>94.382022471910119</v>
      </c>
      <c r="I82" s="31">
        <v>85.393258426966298</v>
      </c>
      <c r="J82" s="32">
        <v>205.84269662921349</v>
      </c>
      <c r="K82" s="22"/>
    </row>
    <row r="83" spans="2:11">
      <c r="B83" s="49">
        <v>21</v>
      </c>
      <c r="C83" s="26">
        <v>100.76335877862594</v>
      </c>
      <c r="D83" s="26"/>
      <c r="E83" s="26"/>
      <c r="F83" s="26">
        <v>487.02290076335873</v>
      </c>
      <c r="G83" s="26">
        <v>85.496183206106863</v>
      </c>
      <c r="H83" s="26">
        <v>76.33587786259541</v>
      </c>
      <c r="I83" s="26">
        <v>192.36641221374043</v>
      </c>
      <c r="J83" s="27">
        <v>222.90076335877859</v>
      </c>
      <c r="K83" s="22"/>
    </row>
    <row r="84" spans="2:11">
      <c r="B84" s="50"/>
      <c r="C84" s="28">
        <v>91.603053435114489</v>
      </c>
      <c r="D84" s="28"/>
      <c r="E84" s="28"/>
      <c r="F84" s="28">
        <v>80.916030534351137</v>
      </c>
      <c r="G84" s="39" t="s">
        <v>36</v>
      </c>
      <c r="H84" s="28">
        <v>96.183206106870216</v>
      </c>
      <c r="I84" s="28">
        <v>30.534351145038165</v>
      </c>
      <c r="J84" s="29">
        <v>148.09160305343508</v>
      </c>
      <c r="K84" s="22"/>
    </row>
    <row r="85" spans="2:11">
      <c r="B85" s="50"/>
      <c r="C85" s="28">
        <v>152.67175572519082</v>
      </c>
      <c r="D85" s="28"/>
      <c r="E85" s="28"/>
      <c r="F85" s="39" t="s">
        <v>36</v>
      </c>
      <c r="G85" s="39" t="s">
        <v>36</v>
      </c>
      <c r="H85" s="28">
        <v>71.755725190839684</v>
      </c>
      <c r="I85" s="28">
        <v>235.11450381679387</v>
      </c>
      <c r="J85" s="29">
        <v>229.00763358778624</v>
      </c>
      <c r="K85" s="22"/>
    </row>
    <row r="86" spans="2:11">
      <c r="B86" s="17"/>
      <c r="C86" s="31">
        <v>54.961832061068698</v>
      </c>
      <c r="D86" s="31"/>
      <c r="E86" s="31"/>
      <c r="F86" s="40" t="s">
        <v>36</v>
      </c>
      <c r="G86" s="40" t="s">
        <v>36</v>
      </c>
      <c r="H86" s="31">
        <v>280.91603053435108</v>
      </c>
      <c r="I86" s="31">
        <v>335.8778625954198</v>
      </c>
      <c r="J86" s="32">
        <v>141.98473282442748</v>
      </c>
      <c r="K86" s="22"/>
    </row>
    <row r="87" spans="2:11">
      <c r="B87" s="49">
        <v>22</v>
      </c>
      <c r="C87" s="26">
        <v>129.31937172774872</v>
      </c>
      <c r="D87" s="26"/>
      <c r="E87" s="26"/>
      <c r="F87" s="26">
        <v>42.40837696335079</v>
      </c>
      <c r="G87" s="26">
        <v>32.984293193717278</v>
      </c>
      <c r="H87" s="26">
        <v>94.764397905759182</v>
      </c>
      <c r="I87" s="26">
        <v>136.64921465968587</v>
      </c>
      <c r="J87" s="27">
        <v>207.32984293193721</v>
      </c>
      <c r="K87" s="22"/>
    </row>
    <row r="88" spans="2:11">
      <c r="B88" s="50"/>
      <c r="C88" s="28">
        <v>58.115183246073308</v>
      </c>
      <c r="D88" s="28"/>
      <c r="E88" s="28"/>
      <c r="F88" s="28">
        <v>151.30890052356023</v>
      </c>
      <c r="G88" s="28">
        <v>235.07853403141362</v>
      </c>
      <c r="H88" s="28">
        <v>29.842931937172779</v>
      </c>
      <c r="I88" s="28">
        <v>180.62827225130891</v>
      </c>
      <c r="J88" s="29">
        <v>263.35078534031419</v>
      </c>
      <c r="K88" s="22"/>
    </row>
    <row r="89" spans="2:11">
      <c r="B89" s="50"/>
      <c r="C89" s="28">
        <v>151.30890052356023</v>
      </c>
      <c r="D89" s="28"/>
      <c r="E89" s="28"/>
      <c r="F89" s="28">
        <v>71.204188481675402</v>
      </c>
      <c r="G89" s="28">
        <v>169.63350785340316</v>
      </c>
      <c r="H89" s="28">
        <v>101.57068062827226</v>
      </c>
      <c r="I89" s="28">
        <v>147.64397905759165</v>
      </c>
      <c r="J89" s="29">
        <v>140.31413612565447</v>
      </c>
      <c r="K89" s="22"/>
    </row>
    <row r="90" spans="2:11">
      <c r="B90" s="17"/>
      <c r="C90" s="31">
        <v>61.256544502617807</v>
      </c>
      <c r="D90" s="31"/>
      <c r="E90" s="31"/>
      <c r="F90" s="40" t="s">
        <v>36</v>
      </c>
      <c r="G90" s="31">
        <v>192.14659685863879</v>
      </c>
      <c r="H90" s="31">
        <v>64.397905759162313</v>
      </c>
      <c r="I90" s="40" t="s">
        <v>36</v>
      </c>
      <c r="J90" s="32">
        <v>313.08900523560214</v>
      </c>
      <c r="K90" s="22"/>
    </row>
    <row r="91" spans="2:11">
      <c r="B91" s="49">
        <v>23</v>
      </c>
      <c r="C91" s="26">
        <v>79.319148936170208</v>
      </c>
      <c r="D91" s="26"/>
      <c r="E91" s="26"/>
      <c r="F91" s="26">
        <v>108</v>
      </c>
      <c r="G91" s="26">
        <v>125.95744680851064</v>
      </c>
      <c r="H91" s="26">
        <v>118.63829787234043</v>
      </c>
      <c r="I91" s="26">
        <v>105.70212765957447</v>
      </c>
      <c r="J91" s="27">
        <v>167.06382978723406</v>
      </c>
    </row>
    <row r="92" spans="2:11">
      <c r="B92" s="50"/>
      <c r="C92" s="28">
        <v>108</v>
      </c>
      <c r="D92" s="48"/>
      <c r="E92" s="28"/>
      <c r="F92" s="28">
        <v>96.59574468085107</v>
      </c>
      <c r="G92" s="28">
        <v>138.63829787234042</v>
      </c>
      <c r="H92" s="28">
        <v>112.68085106382979</v>
      </c>
      <c r="I92" s="28">
        <v>162.89361702127658</v>
      </c>
      <c r="J92" s="29">
        <v>125.95744680851064</v>
      </c>
    </row>
    <row r="93" spans="2:11">
      <c r="B93" s="50"/>
      <c r="C93" s="28">
        <v>112.68085106382979</v>
      </c>
      <c r="D93" s="13"/>
      <c r="E93" s="28"/>
      <c r="F93" s="28">
        <v>116.25531914893617</v>
      </c>
      <c r="G93" s="28">
        <v>115.06382978723403</v>
      </c>
      <c r="H93" s="28">
        <v>86.723404255319153</v>
      </c>
      <c r="I93" s="28">
        <v>116.25531914893617</v>
      </c>
      <c r="J93" s="29">
        <v>130.97872340425531</v>
      </c>
    </row>
    <row r="94" spans="2:11">
      <c r="B94" s="17"/>
      <c r="C94" s="40" t="s">
        <v>36</v>
      </c>
      <c r="D94" s="34"/>
      <c r="E94" s="31"/>
      <c r="F94" s="31">
        <v>147.82978723404256</v>
      </c>
      <c r="G94" s="31">
        <v>96.59574468085107</v>
      </c>
      <c r="H94" s="31">
        <v>129.70212765957447</v>
      </c>
      <c r="I94" s="31">
        <v>113.87234042553193</v>
      </c>
      <c r="J94" s="32">
        <v>136.08510638297872</v>
      </c>
    </row>
    <row r="95" spans="2:11">
      <c r="C95" s="22"/>
      <c r="E95" s="22"/>
      <c r="F95" s="22"/>
      <c r="G95" s="22"/>
      <c r="H95" s="22"/>
      <c r="J95" s="22"/>
    </row>
    <row r="96" spans="2:11">
      <c r="C96" s="22" t="s">
        <v>56</v>
      </c>
      <c r="D96" s="22"/>
      <c r="E96" s="22"/>
      <c r="F96" s="22"/>
      <c r="G96" s="22"/>
      <c r="H96" s="22"/>
      <c r="I96" s="22"/>
      <c r="J96" s="22"/>
    </row>
    <row r="97" spans="3:10">
      <c r="C97" s="22"/>
      <c r="E97" s="22"/>
      <c r="F97" s="22"/>
      <c r="G97" s="22"/>
      <c r="J97" s="22"/>
    </row>
    <row r="98" spans="3:10">
      <c r="C98" s="22"/>
      <c r="E98" s="22"/>
      <c r="F98" s="22"/>
      <c r="G98" s="22"/>
      <c r="J98" s="22"/>
    </row>
    <row r="99" spans="3:10">
      <c r="C99" s="22"/>
      <c r="E99" s="22"/>
      <c r="F99" s="22"/>
      <c r="G99" s="22"/>
      <c r="J99" s="22"/>
    </row>
    <row r="100" spans="3:10">
      <c r="C100" s="22"/>
      <c r="E100" s="22"/>
      <c r="F100" s="22"/>
      <c r="G100" s="22"/>
      <c r="J100" s="22"/>
    </row>
    <row r="101" spans="3:10">
      <c r="C101" s="7"/>
      <c r="E101" s="22"/>
      <c r="F101" s="22"/>
      <c r="G101" s="22"/>
      <c r="J101" s="22"/>
    </row>
    <row r="102" spans="3:10">
      <c r="E102" s="22"/>
      <c r="F102" s="22"/>
      <c r="G102" s="22"/>
      <c r="J102" s="22"/>
    </row>
    <row r="103" spans="3:10">
      <c r="E103" s="22"/>
      <c r="F103" s="22"/>
      <c r="G103" s="22"/>
      <c r="J103" s="22"/>
    </row>
    <row r="104" spans="3:10">
      <c r="E104" s="22"/>
      <c r="F104" s="22"/>
      <c r="G104" s="22"/>
      <c r="J104" s="22"/>
    </row>
    <row r="105" spans="3:10">
      <c r="E105" s="22"/>
      <c r="F105" s="22"/>
      <c r="G105" s="7"/>
      <c r="J105" s="22"/>
    </row>
    <row r="106" spans="3:10">
      <c r="E106" s="22"/>
      <c r="F106" s="22"/>
      <c r="J106" s="22"/>
    </row>
    <row r="107" spans="3:10">
      <c r="E107" s="22"/>
      <c r="F107" s="22"/>
      <c r="J107" s="22"/>
    </row>
    <row r="108" spans="3:10">
      <c r="E108" s="22"/>
      <c r="F108" s="22"/>
      <c r="J108" s="22"/>
    </row>
    <row r="109" spans="3:10">
      <c r="E109" s="22"/>
      <c r="F109" s="7"/>
      <c r="J109" s="22"/>
    </row>
    <row r="110" spans="3:10">
      <c r="E110" s="22"/>
      <c r="J110" s="22"/>
    </row>
    <row r="111" spans="3:10">
      <c r="E111" s="22"/>
      <c r="J111" s="22"/>
    </row>
    <row r="112" spans="3:10">
      <c r="E112" s="22"/>
      <c r="J112" s="22"/>
    </row>
    <row r="113" spans="5:10">
      <c r="E113" s="22"/>
      <c r="J113" s="22"/>
    </row>
    <row r="114" spans="5:10">
      <c r="E114" s="22"/>
    </row>
    <row r="115" spans="5:10">
      <c r="E115" s="22"/>
    </row>
    <row r="116" spans="5:10">
      <c r="E116" s="22"/>
    </row>
    <row r="117" spans="5:10">
      <c r="E117" s="22"/>
    </row>
    <row r="118" spans="5:10">
      <c r="E118" s="22"/>
    </row>
    <row r="119" spans="5:10">
      <c r="E119" s="22"/>
    </row>
    <row r="120" spans="5:10">
      <c r="E120" s="7"/>
    </row>
  </sheetData>
  <sheetProtection algorithmName="SHA-512" hashValue="1FU5SK486NUkMUHOuCGiZSuDlJ93bVIeSKGRbOj4/w5Ph3Bx+aXbPUWc99Hrua3HPMS7/NZ2vbZJ0G2FxS2bHg==" saltValue="EpNe8QXPNN7kDx2T6SlKjw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"/>
  <sheetViews>
    <sheetView workbookViewId="0">
      <selection activeCell="G25" sqref="A1:G25"/>
    </sheetView>
  </sheetViews>
  <sheetFormatPr baseColWidth="10" defaultRowHeight="15"/>
  <cols>
    <col min="1" max="1" width="6.85546875" customWidth="1"/>
    <col min="2" max="2" width="16.28515625" customWidth="1"/>
  </cols>
  <sheetData>
    <row r="1" spans="1:8" ht="18.75">
      <c r="A1" s="1" t="s">
        <v>23</v>
      </c>
      <c r="C1" s="143" t="s">
        <v>77</v>
      </c>
    </row>
    <row r="2" spans="1:8" ht="52.5" customHeight="1">
      <c r="B2" s="10" t="s">
        <v>75</v>
      </c>
      <c r="C2" s="10" t="s">
        <v>24</v>
      </c>
      <c r="D2" s="11" t="s">
        <v>25</v>
      </c>
      <c r="E2" s="11" t="s">
        <v>26</v>
      </c>
      <c r="F2" s="11" t="s">
        <v>27</v>
      </c>
      <c r="G2" s="11" t="s">
        <v>28</v>
      </c>
      <c r="H2" s="9"/>
    </row>
    <row r="3" spans="1:8">
      <c r="B3" s="55">
        <v>1</v>
      </c>
      <c r="C3" s="26">
        <v>98.251999999999995</v>
      </c>
      <c r="D3" s="26">
        <v>92.309449999999998</v>
      </c>
      <c r="E3" s="26">
        <v>165.29499999999999</v>
      </c>
      <c r="F3" s="26">
        <v>113.88549999999999</v>
      </c>
      <c r="G3" s="27">
        <v>207.46199999999999</v>
      </c>
      <c r="H3" s="22"/>
    </row>
    <row r="4" spans="1:8">
      <c r="B4" s="56"/>
      <c r="C4" s="28">
        <v>70.630570000000006</v>
      </c>
      <c r="D4" s="28">
        <v>147.48990000000001</v>
      </c>
      <c r="E4" s="28">
        <v>78.414159999999995</v>
      </c>
      <c r="F4" s="28">
        <v>195.75280000000001</v>
      </c>
      <c r="G4" s="29">
        <v>129.18029999999999</v>
      </c>
      <c r="H4" s="22"/>
    </row>
    <row r="5" spans="1:8">
      <c r="B5" s="56"/>
      <c r="C5" s="28">
        <v>132.7182</v>
      </c>
      <c r="D5" s="28">
        <v>105.9117</v>
      </c>
      <c r="E5" s="28">
        <v>136.29740000000001</v>
      </c>
      <c r="F5" s="28">
        <v>163.2603</v>
      </c>
      <c r="G5" s="29">
        <v>282.66640000000001</v>
      </c>
      <c r="H5" s="22"/>
    </row>
    <row r="6" spans="1:8">
      <c r="B6" s="57"/>
      <c r="C6" s="31">
        <v>98.251999999999995</v>
      </c>
      <c r="D6" s="31">
        <v>159.26580000000001</v>
      </c>
      <c r="E6" s="31">
        <v>155.25389999999999</v>
      </c>
      <c r="F6" s="31">
        <v>101.2471</v>
      </c>
      <c r="G6" s="32">
        <v>182.25960000000001</v>
      </c>
      <c r="H6" s="22"/>
    </row>
    <row r="7" spans="1:8">
      <c r="B7" s="55">
        <v>2</v>
      </c>
      <c r="C7" s="54" t="s">
        <v>36</v>
      </c>
      <c r="D7" s="26">
        <v>104.3291</v>
      </c>
      <c r="E7" s="26">
        <v>159.89850000000001</v>
      </c>
      <c r="F7" s="26">
        <v>261.07130000000001</v>
      </c>
      <c r="G7" s="27">
        <v>246.67920000000001</v>
      </c>
      <c r="H7" s="22"/>
    </row>
    <row r="8" spans="1:8">
      <c r="B8" s="56"/>
      <c r="C8" s="39" t="s">
        <v>36</v>
      </c>
      <c r="D8" s="28">
        <v>119.9148</v>
      </c>
      <c r="E8" s="28">
        <v>243.1216</v>
      </c>
      <c r="F8" s="28">
        <v>229.39680000000001</v>
      </c>
      <c r="G8" s="29">
        <v>299.8784</v>
      </c>
      <c r="H8" s="22"/>
    </row>
    <row r="9" spans="1:8">
      <c r="B9" s="56"/>
      <c r="C9" s="28">
        <v>100.00579999999999</v>
      </c>
      <c r="D9" s="28">
        <v>173.7243</v>
      </c>
      <c r="E9" s="28">
        <v>165.36879999999999</v>
      </c>
      <c r="F9" s="28">
        <v>333.87380000000002</v>
      </c>
      <c r="G9" s="29">
        <v>390.3476</v>
      </c>
      <c r="H9" s="22"/>
    </row>
    <row r="10" spans="1:8">
      <c r="B10" s="57"/>
      <c r="C10" s="40" t="s">
        <v>36</v>
      </c>
      <c r="D10" s="31">
        <v>115.38460000000001</v>
      </c>
      <c r="E10" s="31">
        <v>149.33410000000001</v>
      </c>
      <c r="F10" s="31">
        <v>308.09339999999997</v>
      </c>
      <c r="G10" s="32">
        <v>432.28769999999997</v>
      </c>
      <c r="H10" s="22"/>
    </row>
    <row r="11" spans="1:8">
      <c r="B11" s="55">
        <v>3</v>
      </c>
      <c r="C11" s="26">
        <v>97.206739999999996</v>
      </c>
      <c r="D11" s="26">
        <v>72.274060000000006</v>
      </c>
      <c r="E11" s="26">
        <v>73.575659999999999</v>
      </c>
      <c r="F11" s="26">
        <v>86.497439999999997</v>
      </c>
      <c r="G11" s="27">
        <v>95.837680000000006</v>
      </c>
      <c r="H11" s="22"/>
    </row>
    <row r="12" spans="1:8">
      <c r="B12" s="56"/>
      <c r="C12" s="28">
        <v>67.27122</v>
      </c>
      <c r="D12" s="28">
        <v>129.62559999999999</v>
      </c>
      <c r="E12" s="28">
        <v>62.265540000000001</v>
      </c>
      <c r="F12" s="28">
        <v>140.005</v>
      </c>
      <c r="G12" s="29">
        <v>167.9683</v>
      </c>
      <c r="H12" s="22"/>
    </row>
    <row r="13" spans="1:8">
      <c r="B13" s="56"/>
      <c r="C13" s="28">
        <v>99.985069999999993</v>
      </c>
      <c r="D13" s="28">
        <v>64.719989999999996</v>
      </c>
      <c r="E13" s="28">
        <v>77.381290000000007</v>
      </c>
      <c r="F13" s="28">
        <v>65.983289999999997</v>
      </c>
      <c r="G13" s="29">
        <v>86.497439999999997</v>
      </c>
      <c r="H13" s="22"/>
    </row>
    <row r="14" spans="1:8">
      <c r="B14" s="57"/>
      <c r="C14" s="31">
        <v>135.57050000000001</v>
      </c>
      <c r="D14" s="40" t="s">
        <v>36</v>
      </c>
      <c r="E14" s="31">
        <v>45.35801</v>
      </c>
      <c r="F14" s="31">
        <v>108.2165</v>
      </c>
      <c r="G14" s="32">
        <v>81.309229999999999</v>
      </c>
      <c r="H14" s="22"/>
    </row>
    <row r="15" spans="1:8">
      <c r="B15" s="55">
        <v>4</v>
      </c>
      <c r="C15" s="26">
        <v>132.1079</v>
      </c>
      <c r="D15" s="26">
        <v>102.3275</v>
      </c>
      <c r="E15" s="26">
        <v>139.8587</v>
      </c>
      <c r="F15" s="54" t="s">
        <v>36</v>
      </c>
      <c r="G15" s="27">
        <v>218.95140000000001</v>
      </c>
      <c r="H15" s="22"/>
    </row>
    <row r="16" spans="1:8">
      <c r="B16" s="56"/>
      <c r="C16" s="28">
        <v>104.7011</v>
      </c>
      <c r="D16" s="28">
        <v>192.27</v>
      </c>
      <c r="E16" s="28">
        <v>157.46520000000001</v>
      </c>
      <c r="F16" s="28">
        <v>98.857569999999996</v>
      </c>
      <c r="G16" s="29">
        <v>111.9605</v>
      </c>
      <c r="H16" s="22"/>
    </row>
    <row r="17" spans="2:8">
      <c r="B17" s="56"/>
      <c r="C17" s="39" t="s">
        <v>36</v>
      </c>
      <c r="D17" s="28">
        <v>98.857569999999996</v>
      </c>
      <c r="E17" s="28">
        <v>124.36660000000001</v>
      </c>
      <c r="F17" s="28">
        <v>62.188200000000002</v>
      </c>
      <c r="G17" s="29">
        <v>96.458780000000004</v>
      </c>
      <c r="H17" s="22"/>
    </row>
    <row r="18" spans="2:8">
      <c r="B18" s="57"/>
      <c r="C18" s="31">
        <v>63.223129999999998</v>
      </c>
      <c r="D18" s="31">
        <v>163.07689999999999</v>
      </c>
      <c r="E18" s="40" t="s">
        <v>36</v>
      </c>
      <c r="F18" s="31">
        <v>100.0076</v>
      </c>
      <c r="G18" s="32">
        <v>147.9246</v>
      </c>
      <c r="H18" s="22"/>
    </row>
    <row r="19" spans="2:8">
      <c r="B19" s="55">
        <v>5</v>
      </c>
      <c r="C19" s="26">
        <v>91.282449999999997</v>
      </c>
      <c r="D19" s="26">
        <v>97.427989999999994</v>
      </c>
      <c r="E19" s="26">
        <v>120.3888</v>
      </c>
      <c r="F19" s="26">
        <v>123.5325</v>
      </c>
      <c r="G19" s="27">
        <v>102.4965</v>
      </c>
      <c r="H19" s="22"/>
    </row>
    <row r="20" spans="2:8">
      <c r="B20" s="56"/>
      <c r="C20" s="28">
        <v>96.375749999999996</v>
      </c>
      <c r="D20" s="28">
        <v>89.321309999999997</v>
      </c>
      <c r="E20" s="28">
        <v>112.9074</v>
      </c>
      <c r="F20" s="28">
        <v>144.43700000000001</v>
      </c>
      <c r="G20" s="29">
        <v>86.228880000000004</v>
      </c>
      <c r="H20" s="22"/>
    </row>
    <row r="21" spans="2:8">
      <c r="B21" s="56"/>
      <c r="C21" s="28">
        <v>105.62220000000001</v>
      </c>
      <c r="D21" s="28">
        <v>131.19059999999999</v>
      </c>
      <c r="E21" s="28">
        <v>87.253119999999996</v>
      </c>
      <c r="F21" s="28">
        <v>111.86660000000001</v>
      </c>
      <c r="G21" s="29">
        <v>137.66820000000001</v>
      </c>
      <c r="H21" s="22"/>
    </row>
    <row r="22" spans="2:8">
      <c r="B22" s="30"/>
      <c r="C22" s="31">
        <v>106.68510000000001</v>
      </c>
      <c r="D22" s="31">
        <v>116.0882</v>
      </c>
      <c r="E22" s="31">
        <v>124.5985</v>
      </c>
      <c r="F22" s="31">
        <v>134.40360000000001</v>
      </c>
      <c r="G22" s="32">
        <v>119.3587</v>
      </c>
      <c r="H22" s="22"/>
    </row>
    <row r="23" spans="2:8">
      <c r="B23" s="22"/>
      <c r="C23" s="22"/>
      <c r="D23" s="22"/>
      <c r="E23" s="22"/>
      <c r="F23" s="22"/>
      <c r="G23" s="22"/>
      <c r="H23" s="22"/>
    </row>
    <row r="25" spans="2:8">
      <c r="C25" t="s">
        <v>56</v>
      </c>
    </row>
  </sheetData>
  <sheetProtection algorithmName="SHA-512" hashValue="jbqUMVq+UO7eXyW9slG3QHQWYGEAtvUhaG8IUQSfZV0kewI+W7Qyp5/eVB+o2E6rxpmDOB8TksW60Q7W9h5rXQ==" saltValue="E8NeyIXpoqMcX70kJwkDlw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75"/>
  <sheetViews>
    <sheetView topLeftCell="A3" workbookViewId="0">
      <selection sqref="A1:I24"/>
    </sheetView>
  </sheetViews>
  <sheetFormatPr baseColWidth="10" defaultRowHeight="15"/>
  <cols>
    <col min="2" max="2" width="20.140625" customWidth="1"/>
  </cols>
  <sheetData>
    <row r="1" spans="1:11" ht="18.75">
      <c r="A1" s="1" t="s">
        <v>38</v>
      </c>
      <c r="C1" s="143" t="s">
        <v>78</v>
      </c>
      <c r="D1" s="4"/>
    </row>
    <row r="2" spans="1:11" ht="30">
      <c r="B2" s="10" t="s">
        <v>75</v>
      </c>
      <c r="C2" s="1" t="s">
        <v>24</v>
      </c>
      <c r="D2" s="3" t="s">
        <v>19</v>
      </c>
      <c r="E2" s="3" t="s">
        <v>20</v>
      </c>
      <c r="F2" s="3" t="s">
        <v>13</v>
      </c>
      <c r="G2" s="3" t="s">
        <v>14</v>
      </c>
      <c r="H2" s="3" t="s">
        <v>15</v>
      </c>
      <c r="I2" s="3" t="s">
        <v>16</v>
      </c>
      <c r="K2" s="21"/>
    </row>
    <row r="3" spans="1:11">
      <c r="B3" s="49">
        <v>1</v>
      </c>
      <c r="C3" s="26">
        <v>97.881690000000006</v>
      </c>
      <c r="D3" s="26">
        <v>40.83276</v>
      </c>
      <c r="E3" s="26">
        <v>51.172640000000001</v>
      </c>
      <c r="F3" s="26">
        <v>79.37791</v>
      </c>
      <c r="G3" s="26">
        <v>79.819140000000004</v>
      </c>
      <c r="H3" s="75"/>
      <c r="I3" s="63"/>
      <c r="K3" s="21"/>
    </row>
    <row r="4" spans="1:11">
      <c r="B4" s="50"/>
      <c r="C4" s="28">
        <v>47.53237</v>
      </c>
      <c r="D4" s="28">
        <v>14.487909999999999</v>
      </c>
      <c r="E4" s="28">
        <v>98.879459999999995</v>
      </c>
      <c r="F4" s="28">
        <v>75.515349999999998</v>
      </c>
      <c r="G4" s="28">
        <v>83.340149999999994</v>
      </c>
      <c r="H4" s="3"/>
      <c r="I4" s="64"/>
      <c r="K4" s="21"/>
    </row>
    <row r="5" spans="1:11">
      <c r="B5" s="50"/>
      <c r="C5" s="28">
        <v>108.0813</v>
      </c>
      <c r="D5" s="28">
        <v>55.637180000000001</v>
      </c>
      <c r="E5" s="28">
        <v>48.623719999999999</v>
      </c>
      <c r="F5" s="28">
        <v>47.53237</v>
      </c>
      <c r="G5" s="28">
        <v>101.354</v>
      </c>
      <c r="H5" s="3"/>
      <c r="I5" s="64"/>
      <c r="K5" s="21"/>
    </row>
    <row r="6" spans="1:11">
      <c r="B6" s="17"/>
      <c r="C6" s="31">
        <v>146.5326</v>
      </c>
      <c r="D6" s="31">
        <v>70.090490000000003</v>
      </c>
      <c r="E6" s="31">
        <v>79.819140000000004</v>
      </c>
      <c r="F6" s="31">
        <v>71.745090000000005</v>
      </c>
      <c r="G6" s="31">
        <v>87.876369999999994</v>
      </c>
      <c r="H6" s="3"/>
      <c r="I6" s="66"/>
      <c r="K6" s="21"/>
    </row>
    <row r="7" spans="1:11">
      <c r="B7" s="49">
        <v>2</v>
      </c>
      <c r="C7" s="26">
        <v>175.93960000000001</v>
      </c>
      <c r="D7" s="28"/>
      <c r="E7" s="26">
        <v>84.060419999999993</v>
      </c>
      <c r="F7" s="26">
        <v>103.2056</v>
      </c>
      <c r="G7" s="26">
        <v>97.347089999999994</v>
      </c>
      <c r="H7" s="26">
        <v>90.707440000000005</v>
      </c>
      <c r="I7" s="27">
        <v>209.4915</v>
      </c>
      <c r="K7" s="21"/>
    </row>
    <row r="8" spans="1:11">
      <c r="B8" s="50"/>
      <c r="C8" s="28">
        <v>90.707440000000005</v>
      </c>
      <c r="D8" s="28"/>
      <c r="E8" s="28">
        <v>93.655119999999997</v>
      </c>
      <c r="F8" s="28">
        <v>85.128960000000006</v>
      </c>
      <c r="G8" s="28">
        <v>86.757559999999998</v>
      </c>
      <c r="H8" s="28">
        <v>110.9654</v>
      </c>
      <c r="I8" s="29">
        <v>160.7296</v>
      </c>
      <c r="K8" s="21"/>
    </row>
    <row r="9" spans="1:11">
      <c r="B9" s="50"/>
      <c r="C9" s="28">
        <v>77.000739999999993</v>
      </c>
      <c r="D9" s="28"/>
      <c r="E9" s="28">
        <v>107.3545</v>
      </c>
      <c r="F9" s="28">
        <v>83.529849999999996</v>
      </c>
      <c r="G9" s="28">
        <v>81.967579999999998</v>
      </c>
      <c r="H9" s="28">
        <v>88.423000000000002</v>
      </c>
      <c r="I9" s="29">
        <v>159.54310000000001</v>
      </c>
      <c r="K9" s="21"/>
    </row>
    <row r="10" spans="1:11">
      <c r="B10" s="17"/>
      <c r="C10" s="31">
        <v>56.2196</v>
      </c>
      <c r="D10" s="28"/>
      <c r="E10" s="31">
        <v>81.459109999999995</v>
      </c>
      <c r="F10" s="31">
        <v>67.184970000000007</v>
      </c>
      <c r="G10" s="31">
        <v>93.058220000000006</v>
      </c>
      <c r="H10" s="31">
        <v>131.49590000000001</v>
      </c>
      <c r="I10" s="32">
        <v>147.2439</v>
      </c>
      <c r="K10" s="21"/>
    </row>
    <row r="11" spans="1:11">
      <c r="B11" s="49">
        <v>3</v>
      </c>
      <c r="C11" s="26">
        <v>97.438389999999998</v>
      </c>
      <c r="D11" s="26">
        <v>160.5607</v>
      </c>
      <c r="E11" s="26">
        <v>122.7646</v>
      </c>
      <c r="F11" s="26">
        <v>123.6829</v>
      </c>
      <c r="G11" s="26">
        <v>91.831800000000001</v>
      </c>
      <c r="H11" s="26">
        <v>140.30930000000001</v>
      </c>
      <c r="I11" s="27"/>
      <c r="K11" s="21"/>
    </row>
    <row r="12" spans="1:11">
      <c r="B12" s="50"/>
      <c r="C12" s="28">
        <v>73.272120000000001</v>
      </c>
      <c r="D12" s="28">
        <v>89.511840000000007</v>
      </c>
      <c r="E12" s="28">
        <v>107.4915</v>
      </c>
      <c r="F12" s="28">
        <v>117.2064</v>
      </c>
      <c r="G12" s="28">
        <v>143.35429999999999</v>
      </c>
      <c r="H12" s="28">
        <v>199.27500000000001</v>
      </c>
      <c r="I12" s="29"/>
      <c r="K12" s="21"/>
    </row>
    <row r="13" spans="1:11">
      <c r="B13" s="50"/>
      <c r="C13" s="28">
        <v>120.8797</v>
      </c>
      <c r="D13" s="28">
        <v>109.2315</v>
      </c>
      <c r="E13" s="28">
        <v>144.41759999999999</v>
      </c>
      <c r="F13" s="28">
        <v>129.3862</v>
      </c>
      <c r="G13" s="28">
        <v>124.60129999999999</v>
      </c>
      <c r="H13" s="28">
        <v>162.78399999999999</v>
      </c>
      <c r="I13" s="29"/>
      <c r="K13" s="21"/>
    </row>
    <row r="14" spans="1:11">
      <c r="B14" s="17"/>
      <c r="C14" s="31">
        <v>108.36150000000001</v>
      </c>
      <c r="D14" s="31">
        <v>79.700339999999997</v>
      </c>
      <c r="E14" s="31">
        <v>191.54179999999999</v>
      </c>
      <c r="F14" s="31">
        <v>91.058480000000003</v>
      </c>
      <c r="G14" s="31">
        <v>108.36150000000001</v>
      </c>
      <c r="H14" s="40" t="s">
        <v>36</v>
      </c>
      <c r="I14" s="32"/>
      <c r="K14" s="21"/>
    </row>
    <row r="15" spans="1:11">
      <c r="B15" s="49">
        <v>4</v>
      </c>
      <c r="C15" s="26">
        <v>84.817250000000001</v>
      </c>
      <c r="D15" s="26">
        <v>80.506100000000004</v>
      </c>
      <c r="E15" s="26">
        <v>90.346770000000006</v>
      </c>
      <c r="F15" s="26">
        <v>118.6504</v>
      </c>
      <c r="G15" s="26">
        <v>220.3374</v>
      </c>
      <c r="H15" s="26">
        <v>172.0712</v>
      </c>
      <c r="I15" s="27"/>
      <c r="K15" s="21"/>
    </row>
    <row r="16" spans="1:11">
      <c r="B16" s="50"/>
      <c r="C16" s="28">
        <v>114.9016</v>
      </c>
      <c r="D16" s="28">
        <v>147.5164</v>
      </c>
      <c r="E16" s="28">
        <v>100.56229999999999</v>
      </c>
      <c r="F16" s="28">
        <v>22.21181</v>
      </c>
      <c r="G16" s="28">
        <v>98.219309999999993</v>
      </c>
      <c r="H16" s="28">
        <v>89.222110000000001</v>
      </c>
      <c r="I16" s="29"/>
      <c r="K16" s="21"/>
    </row>
    <row r="17" spans="2:11">
      <c r="B17" s="50"/>
      <c r="C17" s="28">
        <v>110.02809999999999</v>
      </c>
      <c r="D17" s="28">
        <v>142.0806</v>
      </c>
      <c r="E17" s="28">
        <v>94.845359999999999</v>
      </c>
      <c r="F17" s="28">
        <v>169.07220000000001</v>
      </c>
      <c r="G17" s="28">
        <v>130.08439999999999</v>
      </c>
      <c r="H17" s="28">
        <v>185.84819999999999</v>
      </c>
      <c r="I17" s="29"/>
      <c r="K17" s="21"/>
    </row>
    <row r="18" spans="2:11">
      <c r="B18" s="17"/>
      <c r="C18" s="31">
        <v>90.346770000000006</v>
      </c>
      <c r="D18" s="31">
        <v>139.36269999999999</v>
      </c>
      <c r="E18" s="31">
        <v>134.0206</v>
      </c>
      <c r="F18" s="31">
        <v>56.513590000000001</v>
      </c>
      <c r="G18" s="31">
        <v>142.0806</v>
      </c>
      <c r="H18" s="31">
        <v>236.17619999999999</v>
      </c>
      <c r="I18" s="32"/>
      <c r="K18" s="21"/>
    </row>
    <row r="19" spans="2:11">
      <c r="B19" s="89">
        <v>5</v>
      </c>
      <c r="C19" s="26">
        <v>114.3634</v>
      </c>
      <c r="D19" s="43"/>
      <c r="E19" s="26">
        <v>118.18940000000001</v>
      </c>
      <c r="F19" s="26">
        <v>96.592100000000002</v>
      </c>
      <c r="G19" s="26">
        <v>78.841740000000001</v>
      </c>
      <c r="H19" s="26">
        <v>156.74260000000001</v>
      </c>
      <c r="I19" s="27">
        <v>178.69540000000001</v>
      </c>
      <c r="K19" s="21"/>
    </row>
    <row r="20" spans="2:11">
      <c r="B20" s="50"/>
      <c r="C20" s="28">
        <v>85.636629999999997</v>
      </c>
      <c r="D20" s="42"/>
      <c r="E20" s="28">
        <v>102.55070000000001</v>
      </c>
      <c r="F20" s="28">
        <v>92.452439999999996</v>
      </c>
      <c r="G20" s="28">
        <v>90.947109999999995</v>
      </c>
      <c r="H20" s="28">
        <v>166.82</v>
      </c>
      <c r="I20" s="29">
        <v>199.68639999999999</v>
      </c>
      <c r="K20" s="21"/>
    </row>
    <row r="21" spans="2:11">
      <c r="B21" s="50"/>
      <c r="C21" s="39" t="s">
        <v>36</v>
      </c>
      <c r="D21" s="42"/>
      <c r="E21" s="28">
        <v>91.950659999999999</v>
      </c>
      <c r="F21" s="28">
        <v>107.7148</v>
      </c>
      <c r="G21" s="28">
        <v>105.39409999999999</v>
      </c>
      <c r="H21" s="28">
        <v>139.3895</v>
      </c>
      <c r="I21" s="29">
        <v>178.69540000000001</v>
      </c>
      <c r="K21" s="21"/>
    </row>
    <row r="22" spans="2:11">
      <c r="B22" s="17"/>
      <c r="C22" s="40" t="s">
        <v>36</v>
      </c>
      <c r="D22" s="52"/>
      <c r="E22" s="31">
        <v>106.4813</v>
      </c>
      <c r="F22" s="31">
        <v>97.114779999999996</v>
      </c>
      <c r="G22" s="31">
        <v>88.50094</v>
      </c>
      <c r="H22" s="31">
        <v>113.1298</v>
      </c>
      <c r="I22" s="32">
        <v>168.7226</v>
      </c>
      <c r="K22" s="21"/>
    </row>
    <row r="23" spans="2:11">
      <c r="K23" s="21"/>
    </row>
    <row r="24" spans="2:11">
      <c r="C24" t="s">
        <v>56</v>
      </c>
      <c r="K24" s="21"/>
    </row>
    <row r="25" spans="2:11">
      <c r="K25" s="21"/>
    </row>
    <row r="26" spans="2:11">
      <c r="K26" s="21"/>
    </row>
    <row r="27" spans="2:11">
      <c r="C27" s="22"/>
      <c r="D27" s="22"/>
      <c r="E27" s="22"/>
      <c r="F27" s="22"/>
      <c r="G27" s="22"/>
      <c r="H27" s="22"/>
      <c r="I27" s="22"/>
      <c r="K27" s="21"/>
    </row>
    <row r="28" spans="2:11">
      <c r="B28" s="22"/>
      <c r="C28" s="22"/>
      <c r="D28" s="22"/>
      <c r="E28" s="22"/>
      <c r="F28" s="22"/>
      <c r="G28" s="22"/>
      <c r="H28" s="22"/>
      <c r="I28" s="22"/>
      <c r="K28" s="21"/>
    </row>
    <row r="29" spans="2:11">
      <c r="D29" s="22"/>
      <c r="H29" s="22"/>
      <c r="I29" s="22"/>
      <c r="K29" s="21"/>
    </row>
    <row r="30" spans="2:11">
      <c r="D30" s="22"/>
      <c r="H30" s="22"/>
      <c r="I30" s="22"/>
      <c r="K30" s="21"/>
    </row>
    <row r="31" spans="2:11">
      <c r="D31" s="22"/>
      <c r="H31" s="22"/>
      <c r="I31" s="22"/>
      <c r="K31" s="21"/>
    </row>
    <row r="32" spans="2:11">
      <c r="D32" s="22"/>
      <c r="H32" s="22"/>
      <c r="I32" s="22"/>
      <c r="K32" s="21"/>
    </row>
    <row r="33" spans="8:11">
      <c r="H33" s="22"/>
      <c r="I33" s="22"/>
      <c r="K33" s="21"/>
    </row>
    <row r="34" spans="8:11">
      <c r="I34" s="22"/>
      <c r="K34" s="21"/>
    </row>
    <row r="35" spans="8:11">
      <c r="I35" s="22"/>
      <c r="K35" s="21"/>
    </row>
    <row r="36" spans="8:11">
      <c r="I36" s="22"/>
      <c r="K36" s="21"/>
    </row>
    <row r="37" spans="8:11">
      <c r="K37" s="21"/>
    </row>
    <row r="38" spans="8:11">
      <c r="K38" s="21"/>
    </row>
    <row r="39" spans="8:11">
      <c r="K39" s="21"/>
    </row>
    <row r="40" spans="8:11">
      <c r="K40" s="21"/>
    </row>
    <row r="41" spans="8:11">
      <c r="K41" s="21"/>
    </row>
    <row r="42" spans="8:11">
      <c r="K42" s="21"/>
    </row>
    <row r="43" spans="8:11">
      <c r="K43" s="21"/>
    </row>
    <row r="44" spans="8:11">
      <c r="K44" s="21"/>
    </row>
    <row r="45" spans="8:11">
      <c r="K45" s="21"/>
    </row>
    <row r="46" spans="8:11">
      <c r="K46" s="21"/>
    </row>
    <row r="47" spans="8:11">
      <c r="K47" s="21"/>
    </row>
    <row r="48" spans="8:11">
      <c r="K48" s="21"/>
    </row>
    <row r="49" spans="11:11">
      <c r="K49" s="21"/>
    </row>
    <row r="50" spans="11:11">
      <c r="K50" s="21"/>
    </row>
    <row r="51" spans="11:11">
      <c r="K51" s="21"/>
    </row>
    <row r="52" spans="11:11">
      <c r="K52" s="21"/>
    </row>
    <row r="53" spans="11:11">
      <c r="K53" s="21"/>
    </row>
    <row r="54" spans="11:11">
      <c r="K54" s="21"/>
    </row>
    <row r="55" spans="11:11">
      <c r="K55" s="21"/>
    </row>
    <row r="56" spans="11:11">
      <c r="K56" s="21"/>
    </row>
    <row r="57" spans="11:11">
      <c r="K57" s="21"/>
    </row>
    <row r="58" spans="11:11">
      <c r="K58" s="21"/>
    </row>
    <row r="59" spans="11:11">
      <c r="K59" s="21"/>
    </row>
    <row r="60" spans="11:11">
      <c r="K60" s="21"/>
    </row>
    <row r="61" spans="11:11">
      <c r="K61" s="21"/>
    </row>
    <row r="62" spans="11:11">
      <c r="K62" s="21"/>
    </row>
    <row r="63" spans="11:11">
      <c r="K63" s="21"/>
    </row>
    <row r="64" spans="11:11">
      <c r="K64" s="21"/>
    </row>
    <row r="65" spans="11:11">
      <c r="K65" s="21"/>
    </row>
    <row r="66" spans="11:11">
      <c r="K66" s="21"/>
    </row>
    <row r="67" spans="11:11">
      <c r="K67" s="21"/>
    </row>
    <row r="68" spans="11:11">
      <c r="K68" s="21"/>
    </row>
    <row r="69" spans="11:11">
      <c r="K69" s="21"/>
    </row>
    <row r="70" spans="11:11">
      <c r="K70" s="21"/>
    </row>
    <row r="71" spans="11:11">
      <c r="K71" s="21"/>
    </row>
    <row r="72" spans="11:11">
      <c r="K72" s="21"/>
    </row>
    <row r="73" spans="11:11">
      <c r="K73" s="21"/>
    </row>
    <row r="74" spans="11:11">
      <c r="K74" s="21"/>
    </row>
    <row r="75" spans="11:11">
      <c r="K75" s="21"/>
    </row>
  </sheetData>
  <sheetProtection algorithmName="SHA-512" hashValue="U/2cpxWO54gflr7rSBW6tCYsj2Ioy8bE4GUuF+sRDA9ynk7BOqkE1RZui6/qSZQlUY2EBWBvTlvqc4Prppurdg==" saltValue="UTzRFPPHmzByDHU5tIei0Q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4"/>
  <sheetViews>
    <sheetView topLeftCell="A20" workbookViewId="0">
      <selection sqref="A1:R32"/>
    </sheetView>
  </sheetViews>
  <sheetFormatPr baseColWidth="10" defaultRowHeight="15"/>
  <cols>
    <col min="2" max="2" width="15.5703125" customWidth="1"/>
    <col min="10" max="10" width="6.85546875" customWidth="1"/>
    <col min="11" max="11" width="15.42578125" customWidth="1"/>
    <col min="18" max="18" width="5.7109375" customWidth="1"/>
    <col min="19" max="19" width="9.5703125" customWidth="1"/>
  </cols>
  <sheetData>
    <row r="1" spans="1:26" ht="15.75">
      <c r="A1" s="1" t="s">
        <v>29</v>
      </c>
      <c r="C1" s="4" t="s">
        <v>76</v>
      </c>
      <c r="D1" s="4"/>
      <c r="E1" s="4"/>
      <c r="K1" s="4" t="s">
        <v>79</v>
      </c>
      <c r="L1" s="4"/>
      <c r="X1" s="13"/>
      <c r="Y1" s="13"/>
      <c r="Z1" s="13"/>
    </row>
    <row r="2" spans="1:26" s="9" customFormat="1" ht="44.25" customHeight="1">
      <c r="B2" s="10" t="s">
        <v>75</v>
      </c>
      <c r="C2" s="10" t="s">
        <v>24</v>
      </c>
      <c r="D2" s="11" t="s">
        <v>19</v>
      </c>
      <c r="E2" s="11" t="s">
        <v>20</v>
      </c>
      <c r="F2" s="11" t="s">
        <v>13</v>
      </c>
      <c r="G2" s="11" t="s">
        <v>14</v>
      </c>
      <c r="H2" s="11" t="s">
        <v>15</v>
      </c>
      <c r="I2" s="11" t="s">
        <v>16</v>
      </c>
      <c r="K2" s="10" t="s">
        <v>75</v>
      </c>
      <c r="L2" s="10" t="s">
        <v>35</v>
      </c>
      <c r="M2" s="11" t="s">
        <v>30</v>
      </c>
      <c r="N2" s="11" t="s">
        <v>31</v>
      </c>
      <c r="O2" s="11" t="s">
        <v>32</v>
      </c>
      <c r="P2" s="11" t="s">
        <v>33</v>
      </c>
      <c r="Q2" s="11" t="s">
        <v>34</v>
      </c>
      <c r="X2" s="14"/>
      <c r="Y2" s="14"/>
      <c r="Z2" s="14"/>
    </row>
    <row r="3" spans="1:26">
      <c r="B3" s="53">
        <v>1</v>
      </c>
      <c r="C3" s="43">
        <v>81.234256926952142</v>
      </c>
      <c r="D3" s="43">
        <v>174.93702770780854</v>
      </c>
      <c r="E3" s="43">
        <v>177.20403022670024</v>
      </c>
      <c r="F3" s="43">
        <v>253.90428211586899</v>
      </c>
      <c r="G3" s="43">
        <v>276.57430730478586</v>
      </c>
      <c r="H3" s="43">
        <v>183.62720403022669</v>
      </c>
      <c r="I3" s="63"/>
      <c r="J3" s="22"/>
      <c r="K3" s="53">
        <v>1</v>
      </c>
      <c r="L3" s="26">
        <v>107.17911530094274</v>
      </c>
      <c r="M3" s="26">
        <v>111.09499637418419</v>
      </c>
      <c r="N3" s="26">
        <v>84.408992023205229</v>
      </c>
      <c r="O3" s="26">
        <v>84.408992023205229</v>
      </c>
      <c r="P3" s="26">
        <v>122.40754169688182</v>
      </c>
      <c r="Q3" s="58"/>
      <c r="R3" s="22"/>
      <c r="X3" s="13"/>
      <c r="Y3" s="13"/>
      <c r="Z3" s="13"/>
    </row>
    <row r="4" spans="1:26">
      <c r="B4" s="50"/>
      <c r="C4" s="42">
        <v>115.99496221662467</v>
      </c>
      <c r="D4" s="42">
        <v>185.89420654911837</v>
      </c>
      <c r="E4" s="42">
        <v>185.89420654911837</v>
      </c>
      <c r="F4" s="42">
        <v>143.57682619647355</v>
      </c>
      <c r="G4" s="42">
        <v>131.48614609571786</v>
      </c>
      <c r="H4" s="42">
        <v>145.46599496221663</v>
      </c>
      <c r="I4" s="64"/>
      <c r="J4" s="22"/>
      <c r="K4" s="61"/>
      <c r="L4" s="28">
        <v>99.347353154459768</v>
      </c>
      <c r="M4" s="28">
        <v>80.928208846990586</v>
      </c>
      <c r="N4" s="28">
        <v>109.06453952139233</v>
      </c>
      <c r="O4" s="28">
        <v>84.408992023205229</v>
      </c>
      <c r="P4" s="28">
        <v>86.294416243654837</v>
      </c>
      <c r="Q4" s="59"/>
      <c r="R4" s="22"/>
      <c r="X4" s="13"/>
      <c r="Y4" s="13"/>
      <c r="Z4" s="13"/>
    </row>
    <row r="5" spans="1:26">
      <c r="B5" s="50"/>
      <c r="C5" s="42">
        <v>102.77078085642317</v>
      </c>
      <c r="D5" s="42">
        <v>213.09823677581863</v>
      </c>
      <c r="E5" s="42">
        <v>133.37531486146094</v>
      </c>
      <c r="F5" s="42">
        <v>131.48614609571786</v>
      </c>
      <c r="G5" s="42">
        <v>194.58438287153652</v>
      </c>
      <c r="H5" s="42">
        <v>137.53148614609572</v>
      </c>
      <c r="I5" s="64"/>
      <c r="J5" s="22"/>
      <c r="K5" s="61"/>
      <c r="L5" s="28">
        <v>85.279187817258901</v>
      </c>
      <c r="M5" s="28">
        <v>99.347353154459768</v>
      </c>
      <c r="N5" s="28">
        <v>93.691080493110945</v>
      </c>
      <c r="O5" s="28">
        <v>103.26323422770125</v>
      </c>
      <c r="P5" s="28">
        <v>80.058013052936928</v>
      </c>
      <c r="Q5" s="59"/>
      <c r="R5" s="22"/>
      <c r="X5" s="13"/>
      <c r="Y5" s="13"/>
      <c r="Z5" s="13"/>
    </row>
    <row r="6" spans="1:26">
      <c r="B6" s="17"/>
      <c r="C6" s="65" t="s">
        <v>36</v>
      </c>
      <c r="D6" s="52">
        <v>151.51133501259446</v>
      </c>
      <c r="E6" s="52">
        <v>141.30982367758185</v>
      </c>
      <c r="F6" s="52">
        <v>119.77329974811082</v>
      </c>
      <c r="G6" s="52">
        <v>79.345088161209063</v>
      </c>
      <c r="H6" s="52">
        <v>133.37531486146094</v>
      </c>
      <c r="I6" s="66"/>
      <c r="J6" s="22"/>
      <c r="K6" s="62"/>
      <c r="L6" s="31">
        <v>108.19434372733866</v>
      </c>
      <c r="M6" s="31">
        <v>102.24800580130531</v>
      </c>
      <c r="N6" s="31">
        <v>106.16388687454679</v>
      </c>
      <c r="O6" s="31">
        <v>81.798404641044243</v>
      </c>
      <c r="P6" s="31">
        <v>80.928208846990586</v>
      </c>
      <c r="Q6" s="60"/>
      <c r="R6" s="22"/>
      <c r="X6" s="13"/>
      <c r="Y6" s="13"/>
      <c r="Z6" s="13"/>
    </row>
    <row r="7" spans="1:26">
      <c r="B7" s="49">
        <v>2</v>
      </c>
      <c r="C7" s="88" t="s">
        <v>36</v>
      </c>
      <c r="D7" s="88">
        <v>86.105675146771034</v>
      </c>
      <c r="E7" s="88">
        <v>28.180039138943247</v>
      </c>
      <c r="F7" s="88">
        <v>30.136986301369863</v>
      </c>
      <c r="G7" s="88">
        <v>61.839530332681015</v>
      </c>
      <c r="H7" s="43">
        <v>40.704500978473583</v>
      </c>
      <c r="I7" s="36"/>
      <c r="J7" s="27"/>
      <c r="K7" s="53">
        <v>2</v>
      </c>
      <c r="L7" s="26">
        <v>43.306169965075675</v>
      </c>
      <c r="M7" s="26">
        <v>175.55296856810244</v>
      </c>
      <c r="N7" s="26">
        <v>107.56693830034924</v>
      </c>
      <c r="O7" s="26">
        <v>83.818393480791613</v>
      </c>
      <c r="P7" s="26">
        <v>81.490104772991842</v>
      </c>
      <c r="Q7" s="59"/>
      <c r="R7" s="22"/>
      <c r="X7" s="13"/>
      <c r="Y7" s="13"/>
      <c r="Z7" s="13"/>
    </row>
    <row r="8" spans="1:26">
      <c r="B8" s="50"/>
      <c r="C8" s="67">
        <v>64.18786692759295</v>
      </c>
      <c r="D8" s="67">
        <v>59.882583170254399</v>
      </c>
      <c r="E8" s="67">
        <v>19.960861056751465</v>
      </c>
      <c r="F8" s="67">
        <v>72.798434442270064</v>
      </c>
      <c r="G8" s="67" t="s">
        <v>36</v>
      </c>
      <c r="H8" s="42">
        <v>66.144814090019565</v>
      </c>
      <c r="I8" s="37"/>
      <c r="J8" s="29"/>
      <c r="K8" s="61"/>
      <c r="L8" s="28">
        <v>115.48311990686844</v>
      </c>
      <c r="M8" s="28">
        <v>192.78230500582072</v>
      </c>
      <c r="N8" s="28">
        <v>19.091967403958087</v>
      </c>
      <c r="O8" s="28">
        <v>161.58323632130384</v>
      </c>
      <c r="P8" s="28">
        <v>139.69732246798603</v>
      </c>
      <c r="Q8" s="59"/>
      <c r="R8" s="22"/>
      <c r="X8" s="13"/>
      <c r="Y8" s="13"/>
      <c r="Z8" s="13"/>
    </row>
    <row r="9" spans="1:26">
      <c r="B9" s="50"/>
      <c r="C9" s="67" t="s">
        <v>36</v>
      </c>
      <c r="D9" s="67">
        <v>38.747553816046967</v>
      </c>
      <c r="E9" s="67">
        <v>68.493150684931507</v>
      </c>
      <c r="F9" s="67">
        <v>88.06262230919765</v>
      </c>
      <c r="G9" s="67" t="s">
        <v>36</v>
      </c>
      <c r="H9" s="42">
        <v>133.46379647749509</v>
      </c>
      <c r="I9" s="37"/>
      <c r="J9" s="29"/>
      <c r="K9" s="61"/>
      <c r="L9" s="28">
        <v>172.75902211874271</v>
      </c>
      <c r="M9" s="28">
        <v>131.78114086146681</v>
      </c>
      <c r="N9" s="28">
        <v>40.977881257275904</v>
      </c>
      <c r="O9" s="28">
        <v>73.573923166472639</v>
      </c>
      <c r="P9" s="28">
        <v>153.66705471478463</v>
      </c>
      <c r="Q9" s="59"/>
      <c r="R9" s="22"/>
      <c r="X9" s="13"/>
      <c r="Y9" s="13"/>
      <c r="Z9" s="13"/>
    </row>
    <row r="10" spans="1:26">
      <c r="B10" s="17"/>
      <c r="C10" s="65">
        <v>135.81213307240705</v>
      </c>
      <c r="D10" s="65">
        <v>9.7847358121330714</v>
      </c>
      <c r="E10" s="65">
        <v>46.966731898238748</v>
      </c>
      <c r="F10" s="65">
        <v>99.412915851272018</v>
      </c>
      <c r="G10" s="65" t="s">
        <v>36</v>
      </c>
      <c r="H10" s="52">
        <v>103.71819960861056</v>
      </c>
      <c r="I10" s="18"/>
      <c r="J10" s="32"/>
      <c r="K10" s="61"/>
      <c r="L10" s="28">
        <v>68.451688009313145</v>
      </c>
      <c r="M10" s="28">
        <v>198.37019790454016</v>
      </c>
      <c r="N10" s="28">
        <v>110.36088474970896</v>
      </c>
      <c r="O10" s="39" t="s">
        <v>36</v>
      </c>
      <c r="P10" s="28">
        <v>128.9871944121071</v>
      </c>
      <c r="Q10" s="59"/>
      <c r="R10" s="22"/>
      <c r="X10" s="13"/>
      <c r="Y10" s="13"/>
      <c r="Z10" s="13"/>
    </row>
    <row r="11" spans="1:26">
      <c r="B11" s="49">
        <v>3</v>
      </c>
      <c r="C11" s="43">
        <v>15.489749430523919</v>
      </c>
      <c r="D11" s="43"/>
      <c r="E11" s="43">
        <v>65.148063781321184</v>
      </c>
      <c r="F11" s="43">
        <v>29.157175398633257</v>
      </c>
      <c r="G11" s="43">
        <v>452.39179954441914</v>
      </c>
      <c r="H11" s="43">
        <v>751.70842824601368</v>
      </c>
      <c r="I11" s="44">
        <v>868.33712984054671</v>
      </c>
      <c r="J11" s="22"/>
      <c r="K11" s="53">
        <v>3</v>
      </c>
      <c r="L11" s="26">
        <v>153.95241749808133</v>
      </c>
      <c r="M11" s="26">
        <v>5.9861857252494239</v>
      </c>
      <c r="N11" s="26">
        <v>118.87950882578663</v>
      </c>
      <c r="O11" s="26">
        <v>8.59554873369148</v>
      </c>
      <c r="P11" s="26">
        <v>127.62854950115118</v>
      </c>
      <c r="Q11" s="58"/>
      <c r="R11" s="22"/>
      <c r="S11" s="22"/>
      <c r="V11" s="12"/>
      <c r="W11" s="12"/>
      <c r="X11" s="13"/>
      <c r="Y11" s="13"/>
      <c r="Z11" s="13"/>
    </row>
    <row r="12" spans="1:26">
      <c r="B12" s="50"/>
      <c r="C12" s="42">
        <v>266.05922551252849</v>
      </c>
      <c r="D12" s="42"/>
      <c r="E12" s="42">
        <v>114.80637813211845</v>
      </c>
      <c r="F12" s="42">
        <v>266.05922551252849</v>
      </c>
      <c r="G12" s="42">
        <v>587.24373576309802</v>
      </c>
      <c r="H12" s="42">
        <v>849.20273348519368</v>
      </c>
      <c r="I12" s="45">
        <v>799.54441913439643</v>
      </c>
      <c r="J12" s="22"/>
      <c r="K12" s="61"/>
      <c r="L12" s="28">
        <v>46.047582501918647</v>
      </c>
      <c r="M12" s="28">
        <v>105.98618572524941</v>
      </c>
      <c r="N12" s="28">
        <v>13.507290867229472</v>
      </c>
      <c r="O12" s="28">
        <v>15.73292402148887</v>
      </c>
      <c r="P12" s="28">
        <v>10.974673829623944</v>
      </c>
      <c r="Q12" s="59"/>
      <c r="R12" s="22"/>
      <c r="S12" s="22"/>
      <c r="T12" s="12"/>
      <c r="U12" s="12"/>
      <c r="V12" s="12"/>
      <c r="W12" s="12"/>
      <c r="X12" s="13"/>
      <c r="Y12" s="13"/>
      <c r="Z12" s="13"/>
    </row>
    <row r="13" spans="1:26">
      <c r="B13" s="50"/>
      <c r="C13" s="42">
        <v>95.671981776765378</v>
      </c>
      <c r="D13" s="42"/>
      <c r="E13" s="39" t="s">
        <v>36</v>
      </c>
      <c r="F13" s="42">
        <v>174.48747152619589</v>
      </c>
      <c r="G13" s="42">
        <v>532.11845102505697</v>
      </c>
      <c r="H13" s="42">
        <v>757.63097949886105</v>
      </c>
      <c r="I13" s="45">
        <v>769.47608200455579</v>
      </c>
      <c r="J13" s="22"/>
      <c r="K13" s="61"/>
      <c r="L13" s="39" t="s">
        <v>36</v>
      </c>
      <c r="M13" s="28">
        <v>141.98004604758248</v>
      </c>
      <c r="N13" s="28">
        <v>12.202609363008442</v>
      </c>
      <c r="O13" s="28">
        <v>9.3630084420567918</v>
      </c>
      <c r="P13" s="28">
        <v>13.967766692248656</v>
      </c>
      <c r="Q13" s="59"/>
      <c r="R13" s="22"/>
      <c r="S13" s="22"/>
      <c r="T13" s="12"/>
      <c r="U13" s="12"/>
      <c r="V13" s="12"/>
      <c r="W13" s="12"/>
      <c r="X13" s="13"/>
      <c r="Y13" s="13"/>
      <c r="Z13" s="13"/>
    </row>
    <row r="14" spans="1:26">
      <c r="B14" s="17"/>
      <c r="C14" s="52">
        <v>22.779043280182233</v>
      </c>
      <c r="D14" s="52"/>
      <c r="E14" s="40" t="s">
        <v>36</v>
      </c>
      <c r="F14" s="52">
        <v>346.24145785876993</v>
      </c>
      <c r="G14" s="52">
        <v>728.47380410022777</v>
      </c>
      <c r="H14" s="52"/>
      <c r="I14" s="46">
        <v>607.74487471526197</v>
      </c>
      <c r="J14" s="22"/>
      <c r="K14" s="61"/>
      <c r="L14" s="39" t="s">
        <v>36</v>
      </c>
      <c r="M14" s="28">
        <v>164.15963161933996</v>
      </c>
      <c r="N14" s="28">
        <v>131.69608595548732</v>
      </c>
      <c r="O14" s="28">
        <v>92.171910974673821</v>
      </c>
      <c r="P14" s="28">
        <v>24.712202609363011</v>
      </c>
      <c r="Q14" s="59"/>
      <c r="R14" s="22"/>
      <c r="S14" s="22"/>
      <c r="T14" s="12"/>
      <c r="U14" s="12"/>
      <c r="V14" s="12"/>
      <c r="W14" s="12"/>
      <c r="X14" s="13"/>
      <c r="Y14" s="13"/>
      <c r="Z14" s="13"/>
    </row>
    <row r="15" spans="1:26">
      <c r="B15" s="49">
        <v>4</v>
      </c>
      <c r="C15" s="43">
        <v>54.460093896713616</v>
      </c>
      <c r="D15" s="43"/>
      <c r="E15" s="43">
        <v>119.81220657276995</v>
      </c>
      <c r="F15" s="43">
        <v>86.760563380281695</v>
      </c>
      <c r="G15" s="43">
        <v>109.29577464788733</v>
      </c>
      <c r="H15" s="43">
        <v>96.901408450704224</v>
      </c>
      <c r="I15" s="44">
        <v>132.95774647887325</v>
      </c>
      <c r="J15" s="22"/>
      <c r="K15" s="53">
        <v>4</v>
      </c>
      <c r="L15" s="26">
        <v>152.34375</v>
      </c>
      <c r="M15" s="26"/>
      <c r="N15" s="26">
        <v>210.15625</v>
      </c>
      <c r="O15" s="26">
        <v>205.46875</v>
      </c>
      <c r="P15" s="26">
        <v>201.5625</v>
      </c>
      <c r="Q15" s="27">
        <v>332.8125</v>
      </c>
      <c r="R15" s="22"/>
      <c r="S15" s="22"/>
      <c r="T15" s="12"/>
      <c r="U15" s="12"/>
      <c r="V15" s="12"/>
      <c r="W15" s="12"/>
      <c r="X15" s="13"/>
      <c r="Y15" s="13"/>
      <c r="Z15" s="13"/>
    </row>
    <row r="16" spans="1:26">
      <c r="B16" s="50"/>
      <c r="C16" s="42">
        <v>90.89201877934272</v>
      </c>
      <c r="D16" s="42"/>
      <c r="E16" s="42">
        <v>105.16431924882629</v>
      </c>
      <c r="F16" s="42">
        <v>107.04225352112677</v>
      </c>
      <c r="G16" s="42">
        <v>54.460093896713616</v>
      </c>
      <c r="H16" s="42">
        <v>98.779342723004689</v>
      </c>
      <c r="I16" s="45">
        <v>67.605633802816897</v>
      </c>
      <c r="J16" s="22"/>
      <c r="K16" s="61"/>
      <c r="L16" s="28">
        <v>160.15625</v>
      </c>
      <c r="M16" s="28"/>
      <c r="N16" s="28">
        <v>308.59375</v>
      </c>
      <c r="O16" s="28">
        <v>328.125</v>
      </c>
      <c r="P16" s="28">
        <v>262.5</v>
      </c>
      <c r="Q16" s="29">
        <v>132.8125</v>
      </c>
      <c r="R16" s="22"/>
      <c r="S16" s="22"/>
      <c r="T16" s="12"/>
      <c r="U16" s="12"/>
      <c r="V16" s="12"/>
      <c r="W16" s="22"/>
      <c r="X16" s="13"/>
      <c r="Y16" s="13"/>
      <c r="Z16" s="13"/>
    </row>
    <row r="17" spans="2:26">
      <c r="B17" s="50"/>
      <c r="C17" s="42">
        <v>130.70422535211267</v>
      </c>
      <c r="D17" s="42"/>
      <c r="E17" s="42">
        <v>195.68075117370893</v>
      </c>
      <c r="F17" s="42">
        <v>25.539906103286384</v>
      </c>
      <c r="G17" s="42">
        <v>98.779342723004689</v>
      </c>
      <c r="H17" s="42">
        <v>15.023474178403756</v>
      </c>
      <c r="I17" s="45">
        <v>90.89201877934272</v>
      </c>
      <c r="J17" s="22"/>
      <c r="K17" s="61"/>
      <c r="L17" s="28">
        <v>46.875</v>
      </c>
      <c r="M17" s="28"/>
      <c r="N17" s="28">
        <v>352.34375</v>
      </c>
      <c r="O17" s="28">
        <v>210.15625</v>
      </c>
      <c r="P17" s="28">
        <v>218.75</v>
      </c>
      <c r="Q17" s="29">
        <v>167.96875</v>
      </c>
      <c r="R17" s="22"/>
      <c r="S17" s="22"/>
      <c r="T17" s="12"/>
      <c r="U17" s="12"/>
      <c r="V17" s="12"/>
      <c r="W17" s="22"/>
      <c r="X17" s="13"/>
      <c r="Y17" s="13"/>
      <c r="Z17" s="13"/>
    </row>
    <row r="18" spans="2:26">
      <c r="B18" s="17"/>
      <c r="C18" s="52">
        <v>123.94366197183099</v>
      </c>
      <c r="D18" s="52"/>
      <c r="E18" s="52">
        <v>86.760563380281695</v>
      </c>
      <c r="F18" s="52">
        <v>80.751173708920192</v>
      </c>
      <c r="G18" s="52">
        <v>111.17370892018779</v>
      </c>
      <c r="H18" s="52">
        <v>28.920187793427232</v>
      </c>
      <c r="I18" s="46">
        <v>193.42723004694835</v>
      </c>
      <c r="J18" s="22"/>
      <c r="K18" s="62"/>
      <c r="L18" s="31">
        <v>40.625</v>
      </c>
      <c r="M18" s="31"/>
      <c r="N18" s="31">
        <v>205.46875</v>
      </c>
      <c r="O18" s="31">
        <v>235.9375</v>
      </c>
      <c r="P18" s="31">
        <v>231.25</v>
      </c>
      <c r="Q18" s="32">
        <v>280.46875</v>
      </c>
      <c r="R18" s="22"/>
      <c r="S18" s="22"/>
      <c r="T18" s="22"/>
      <c r="U18" s="22"/>
      <c r="V18" s="12"/>
      <c r="W18" s="22"/>
      <c r="X18" s="13"/>
      <c r="Y18" s="13"/>
      <c r="Z18" s="13"/>
    </row>
    <row r="19" spans="2:26">
      <c r="B19" s="49">
        <v>5</v>
      </c>
      <c r="C19" s="43">
        <v>227.41573033707866</v>
      </c>
      <c r="D19" s="43"/>
      <c r="E19" s="43">
        <v>158.20224719101125</v>
      </c>
      <c r="F19" s="43">
        <v>29.662921348314608</v>
      </c>
      <c r="G19" s="43">
        <v>178.876404494382</v>
      </c>
      <c r="H19" s="43">
        <v>113.25842696629213</v>
      </c>
      <c r="I19" s="44">
        <v>239.10112359550561</v>
      </c>
      <c r="J19" s="22"/>
      <c r="K19" s="53">
        <v>5</v>
      </c>
      <c r="L19" s="26">
        <v>20.224719101123593</v>
      </c>
      <c r="M19" s="26"/>
      <c r="N19" s="26">
        <v>151.68539325842696</v>
      </c>
      <c r="O19" s="26">
        <v>101.12359550561797</v>
      </c>
      <c r="P19" s="26">
        <v>534.2696629213483</v>
      </c>
      <c r="Q19" s="27">
        <v>26.966292134831459</v>
      </c>
      <c r="R19" s="22"/>
      <c r="S19" s="22"/>
      <c r="T19" s="22"/>
      <c r="U19" s="22"/>
      <c r="V19" s="12"/>
      <c r="W19" s="22"/>
      <c r="X19" s="13"/>
      <c r="Y19" s="13"/>
      <c r="Z19" s="13"/>
    </row>
    <row r="20" spans="2:26">
      <c r="B20" s="50"/>
      <c r="C20" s="42">
        <v>50.337078651685395</v>
      </c>
      <c r="D20" s="42"/>
      <c r="E20" s="42">
        <v>163.59550561797752</v>
      </c>
      <c r="F20" s="42">
        <v>216.62921348314606</v>
      </c>
      <c r="G20" s="42">
        <v>163.59550561797752</v>
      </c>
      <c r="H20" s="42">
        <v>58.426966292134829</v>
      </c>
      <c r="I20" s="45">
        <v>58.426966292134829</v>
      </c>
      <c r="J20" s="22"/>
      <c r="K20" s="61"/>
      <c r="L20" s="28">
        <v>259.55056179775278</v>
      </c>
      <c r="M20" s="28"/>
      <c r="N20" s="28">
        <v>151.68539325842696</v>
      </c>
      <c r="O20" s="28">
        <v>62.359550561797754</v>
      </c>
      <c r="P20" s="28">
        <v>101.12359550561797</v>
      </c>
      <c r="Q20" s="29">
        <v>195.50561797752809</v>
      </c>
      <c r="R20" s="22"/>
      <c r="S20" s="22"/>
      <c r="T20" s="22"/>
      <c r="U20" s="22"/>
      <c r="V20" s="12"/>
      <c r="W20" s="22"/>
      <c r="X20" s="13"/>
      <c r="Y20" s="13"/>
      <c r="Z20" s="13"/>
    </row>
    <row r="21" spans="2:26">
      <c r="B21" s="50"/>
      <c r="C21" s="42">
        <v>76.404494382022477</v>
      </c>
      <c r="D21" s="42"/>
      <c r="E21" s="67" t="s">
        <v>36</v>
      </c>
      <c r="F21" s="42">
        <v>53.932584269662918</v>
      </c>
      <c r="G21" s="42">
        <v>133.03370786516854</v>
      </c>
      <c r="H21" s="42">
        <v>33.258426966292134</v>
      </c>
      <c r="I21" s="45">
        <v>138.42696629213484</v>
      </c>
      <c r="J21" s="22"/>
      <c r="K21" s="61"/>
      <c r="L21" s="28">
        <v>20.224719101123593</v>
      </c>
      <c r="M21" s="28"/>
      <c r="N21" s="28">
        <v>222.47191011235955</v>
      </c>
      <c r="O21" s="28">
        <v>40.449438202247187</v>
      </c>
      <c r="P21" s="28">
        <v>222.47191011235955</v>
      </c>
      <c r="Q21" s="29">
        <v>1.6853932584269662</v>
      </c>
      <c r="R21" s="22"/>
      <c r="S21" s="22"/>
      <c r="T21" s="22"/>
      <c r="U21" s="22"/>
      <c r="V21" s="12"/>
      <c r="W21" s="22"/>
      <c r="X21" s="13"/>
      <c r="Y21" s="13"/>
      <c r="Z21" s="13"/>
    </row>
    <row r="22" spans="2:26">
      <c r="B22" s="17"/>
      <c r="C22" s="52">
        <v>45.842696629213478</v>
      </c>
      <c r="D22" s="52"/>
      <c r="E22" s="65" t="s">
        <v>36</v>
      </c>
      <c r="F22" s="65" t="s">
        <v>36</v>
      </c>
      <c r="G22" s="52">
        <v>94.382022471910119</v>
      </c>
      <c r="H22" s="52">
        <v>85.393258426966298</v>
      </c>
      <c r="I22" s="46">
        <v>205.84269662921349</v>
      </c>
      <c r="J22" s="22"/>
      <c r="K22" s="62"/>
      <c r="L22" s="40" t="s">
        <v>36</v>
      </c>
      <c r="M22" s="31"/>
      <c r="N22" s="40" t="s">
        <v>36</v>
      </c>
      <c r="O22" s="31">
        <v>117.97752808988764</v>
      </c>
      <c r="P22" s="40" t="s">
        <v>36</v>
      </c>
      <c r="Q22" s="32">
        <v>512.35955056179773</v>
      </c>
      <c r="R22" s="22"/>
      <c r="S22" s="22"/>
      <c r="T22" s="22"/>
      <c r="U22" s="22"/>
      <c r="V22" s="22"/>
      <c r="W22" s="22"/>
      <c r="X22" s="13"/>
      <c r="Y22" s="13"/>
      <c r="Z22" s="13"/>
    </row>
    <row r="23" spans="2:26">
      <c r="B23" s="49">
        <v>6</v>
      </c>
      <c r="C23" s="43">
        <v>129.31937172774872</v>
      </c>
      <c r="D23" s="43"/>
      <c r="E23" s="43">
        <v>42.40837696335079</v>
      </c>
      <c r="F23" s="43">
        <v>32.984293193717278</v>
      </c>
      <c r="G23" s="43">
        <v>94.764397905759182</v>
      </c>
      <c r="H23" s="43">
        <v>136.64921465968587</v>
      </c>
      <c r="I23" s="44">
        <v>207.32984293193721</v>
      </c>
      <c r="J23" s="22"/>
      <c r="K23" s="53">
        <v>6</v>
      </c>
      <c r="L23" s="26">
        <v>139.08713692946057</v>
      </c>
      <c r="M23" s="26"/>
      <c r="N23" s="26">
        <v>55.767634854771785</v>
      </c>
      <c r="O23" s="26">
        <v>49.460580912863072</v>
      </c>
      <c r="P23" s="26">
        <v>26.887966804979254</v>
      </c>
      <c r="Q23" s="27">
        <v>0.66390041493775931</v>
      </c>
      <c r="R23" s="22"/>
      <c r="S23" s="22"/>
      <c r="T23" s="22"/>
      <c r="U23" s="22"/>
      <c r="V23" s="22"/>
      <c r="W23" s="22"/>
      <c r="X23" s="13"/>
      <c r="Y23" s="13"/>
      <c r="Z23" s="13"/>
    </row>
    <row r="24" spans="2:26">
      <c r="B24" s="50"/>
      <c r="C24" s="42">
        <v>58.115183246073308</v>
      </c>
      <c r="D24" s="42"/>
      <c r="E24" s="42">
        <v>151.30890052356023</v>
      </c>
      <c r="F24" s="42">
        <v>235.07853403141362</v>
      </c>
      <c r="G24" s="42">
        <v>29.842931937172779</v>
      </c>
      <c r="H24" s="42">
        <v>180.62827225130891</v>
      </c>
      <c r="I24" s="45">
        <v>263.35078534031419</v>
      </c>
      <c r="J24" s="22"/>
      <c r="K24" s="61"/>
      <c r="L24" s="28">
        <v>98.257261410788388</v>
      </c>
      <c r="M24" s="28"/>
      <c r="N24" s="28">
        <v>68.713692946058089</v>
      </c>
      <c r="O24" s="28">
        <v>2.3236514522821579</v>
      </c>
      <c r="P24" s="28">
        <v>28.879668049792528</v>
      </c>
      <c r="Q24" s="29">
        <v>30.871369294605813</v>
      </c>
      <c r="R24" s="22"/>
      <c r="S24" s="22"/>
      <c r="T24" s="22"/>
      <c r="U24" s="22"/>
      <c r="V24" s="22"/>
      <c r="W24" s="22"/>
      <c r="X24" s="13"/>
      <c r="Y24" s="13"/>
      <c r="Z24" s="13"/>
    </row>
    <row r="25" spans="2:26">
      <c r="B25" s="50"/>
      <c r="C25" s="42">
        <v>151.30890052356023</v>
      </c>
      <c r="D25" s="42"/>
      <c r="E25" s="42">
        <v>71.204188481675402</v>
      </c>
      <c r="F25" s="42">
        <v>169.63350785340316</v>
      </c>
      <c r="G25" s="42">
        <v>101.57068062827226</v>
      </c>
      <c r="H25" s="42">
        <v>147.64397905759165</v>
      </c>
      <c r="I25" s="45">
        <v>140.31413612565447</v>
      </c>
      <c r="J25" s="22"/>
      <c r="K25" s="61"/>
      <c r="L25" s="28">
        <v>40.829875518672196</v>
      </c>
      <c r="M25" s="28"/>
      <c r="N25" s="28">
        <v>95.933609958506224</v>
      </c>
      <c r="O25" s="28">
        <v>77.676348547717836</v>
      </c>
      <c r="P25" s="28">
        <v>32.863070539419084</v>
      </c>
      <c r="Q25" s="29">
        <v>121.82572614107886</v>
      </c>
      <c r="R25" s="22"/>
      <c r="S25" s="22"/>
      <c r="T25" s="22"/>
      <c r="U25" s="22"/>
      <c r="V25" s="22"/>
      <c r="W25" s="22"/>
    </row>
    <row r="26" spans="2:26">
      <c r="B26" s="17"/>
      <c r="C26" s="52">
        <v>61.256544502617807</v>
      </c>
      <c r="D26" s="52"/>
      <c r="E26" s="65" t="s">
        <v>36</v>
      </c>
      <c r="F26" s="52">
        <v>192.14659685863879</v>
      </c>
      <c r="G26" s="52">
        <v>64.397905759162313</v>
      </c>
      <c r="H26" s="65" t="s">
        <v>36</v>
      </c>
      <c r="I26" s="46">
        <v>313.08900523560214</v>
      </c>
      <c r="J26" s="22"/>
      <c r="K26" s="62"/>
      <c r="L26" s="31">
        <v>121.82572614107886</v>
      </c>
      <c r="M26" s="31"/>
      <c r="N26" s="31">
        <v>126.80497925311205</v>
      </c>
      <c r="O26" s="31">
        <v>20.912863070539419</v>
      </c>
      <c r="P26" s="31">
        <v>38.838174273858918</v>
      </c>
      <c r="Q26" s="32">
        <v>40.829875518672196</v>
      </c>
      <c r="R26" s="22"/>
      <c r="S26" s="22"/>
      <c r="T26" s="22"/>
      <c r="U26" s="22"/>
      <c r="V26" s="22"/>
      <c r="W26" s="22"/>
    </row>
    <row r="27" spans="2:26">
      <c r="B27" s="49">
        <v>7</v>
      </c>
      <c r="C27" s="43">
        <v>79.319148936170208</v>
      </c>
      <c r="D27" s="43"/>
      <c r="E27" s="43">
        <v>108</v>
      </c>
      <c r="F27" s="43">
        <v>125.95744680851064</v>
      </c>
      <c r="G27" s="43">
        <v>118.63829787234043</v>
      </c>
      <c r="H27" s="43">
        <v>105.70212765957447</v>
      </c>
      <c r="I27" s="44">
        <v>167.06382978723406</v>
      </c>
      <c r="J27" s="22"/>
      <c r="K27" s="53">
        <v>7</v>
      </c>
      <c r="L27" s="26">
        <v>100.57459877154744</v>
      </c>
      <c r="M27" s="26"/>
      <c r="N27" s="26">
        <v>77.828412918565476</v>
      </c>
      <c r="O27" s="26">
        <v>109.37190410144639</v>
      </c>
      <c r="P27" s="26">
        <v>107.15276401822862</v>
      </c>
      <c r="Q27" s="27">
        <v>65.226867446007518</v>
      </c>
      <c r="R27" s="22"/>
      <c r="S27" s="22"/>
      <c r="T27" s="22"/>
      <c r="U27" s="22"/>
      <c r="V27" s="22"/>
      <c r="W27" s="22"/>
    </row>
    <row r="28" spans="2:26">
      <c r="B28" s="50"/>
      <c r="C28" s="42">
        <v>108</v>
      </c>
      <c r="D28" s="42"/>
      <c r="E28" s="42">
        <v>96.59574468085107</v>
      </c>
      <c r="F28" s="42">
        <v>138.63829787234042</v>
      </c>
      <c r="G28" s="42">
        <v>112.68085106382979</v>
      </c>
      <c r="H28" s="42">
        <v>162.89361702127658</v>
      </c>
      <c r="I28" s="45">
        <v>125.95744680851064</v>
      </c>
      <c r="J28" s="22"/>
      <c r="K28" s="61"/>
      <c r="L28" s="28">
        <v>106.04319397661978</v>
      </c>
      <c r="M28" s="28"/>
      <c r="N28" s="28">
        <v>90.984743411927866</v>
      </c>
      <c r="O28" s="28">
        <v>97.325143649692876</v>
      </c>
      <c r="P28" s="28">
        <v>109.37190410144639</v>
      </c>
      <c r="Q28" s="29">
        <v>73.865662769962341</v>
      </c>
      <c r="R28" s="22"/>
      <c r="S28" s="22"/>
      <c r="T28" s="22"/>
      <c r="U28" s="22"/>
      <c r="V28" s="22"/>
      <c r="W28" s="22"/>
    </row>
    <row r="29" spans="2:26">
      <c r="B29" s="50"/>
      <c r="C29" s="42">
        <v>112.68085106382979</v>
      </c>
      <c r="D29" s="28"/>
      <c r="E29" s="42">
        <v>116.25531914893617</v>
      </c>
      <c r="F29" s="42">
        <v>115.06382978723403</v>
      </c>
      <c r="G29" s="42">
        <v>86.723404255319153</v>
      </c>
      <c r="H29" s="42">
        <v>116.25531914893617</v>
      </c>
      <c r="I29" s="45">
        <v>130.97872340425531</v>
      </c>
      <c r="J29" s="22"/>
      <c r="K29" s="61"/>
      <c r="L29" s="28">
        <v>81.791163067168611</v>
      </c>
      <c r="M29" s="28"/>
      <c r="N29" s="28">
        <v>118.4862294432336</v>
      </c>
      <c r="O29" s="28">
        <v>108.26233405983751</v>
      </c>
      <c r="P29" s="28">
        <v>100.57459877154744</v>
      </c>
      <c r="Q29" s="29">
        <v>63.324747374678026</v>
      </c>
      <c r="R29" s="22"/>
      <c r="S29" s="22"/>
      <c r="T29" s="22"/>
      <c r="U29" s="22"/>
      <c r="V29" s="22"/>
      <c r="W29" s="22"/>
    </row>
    <row r="30" spans="2:26">
      <c r="B30" s="17"/>
      <c r="C30" s="40" t="s">
        <v>36</v>
      </c>
      <c r="D30" s="31"/>
      <c r="E30" s="52">
        <v>147.82978723404256</v>
      </c>
      <c r="F30" s="31">
        <v>96.59574468085107</v>
      </c>
      <c r="G30" s="52">
        <v>129.70212765957447</v>
      </c>
      <c r="H30" s="52">
        <v>113.87234042553193</v>
      </c>
      <c r="I30" s="46">
        <v>136.08510638297872</v>
      </c>
      <c r="J30" s="22"/>
      <c r="K30" s="62"/>
      <c r="L30" s="31">
        <v>111.59104418466416</v>
      </c>
      <c r="M30" s="31"/>
      <c r="N30" s="31">
        <v>55.954032098276194</v>
      </c>
      <c r="O30" s="31">
        <v>96.294828611056062</v>
      </c>
      <c r="P30" s="40" t="s">
        <v>36</v>
      </c>
      <c r="Q30" s="32">
        <v>57.776897166633645</v>
      </c>
      <c r="R30" s="22"/>
      <c r="S30" s="22"/>
      <c r="T30" s="22"/>
      <c r="U30" s="22"/>
      <c r="V30" s="22"/>
      <c r="W30" s="22"/>
    </row>
    <row r="31" spans="2:26">
      <c r="C31" s="41"/>
      <c r="D31" s="68"/>
      <c r="E31" s="41"/>
      <c r="F31" s="41"/>
      <c r="G31" s="41"/>
      <c r="H31" s="41"/>
      <c r="I31" s="41"/>
      <c r="J31" s="69"/>
      <c r="L31" s="22"/>
      <c r="N31" s="22"/>
      <c r="O31" s="22"/>
      <c r="P31" s="22"/>
      <c r="Q31" s="22"/>
      <c r="T31" s="22"/>
      <c r="U31" s="22"/>
      <c r="V31" s="22"/>
      <c r="W31" s="22"/>
    </row>
    <row r="32" spans="2:26">
      <c r="C32" s="68" t="s">
        <v>56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3:17">
      <c r="C33" s="69"/>
      <c r="D33" s="69"/>
      <c r="E33" s="41"/>
      <c r="F33" s="69"/>
      <c r="G33" s="41"/>
      <c r="H33" s="68"/>
      <c r="I33" s="41"/>
      <c r="J33" s="69"/>
      <c r="L33" s="22"/>
      <c r="Q33" s="22"/>
    </row>
    <row r="34" spans="3:17">
      <c r="C34" s="69"/>
      <c r="D34" s="69"/>
      <c r="E34" s="41"/>
      <c r="F34" s="69"/>
      <c r="G34" s="68"/>
      <c r="H34" s="69"/>
      <c r="I34" s="41"/>
      <c r="J34" s="69"/>
      <c r="Q34" s="22"/>
    </row>
    <row r="35" spans="3:17">
      <c r="C35" s="69"/>
      <c r="D35" s="69"/>
      <c r="E35" s="41"/>
      <c r="F35" s="69"/>
      <c r="G35" s="69"/>
      <c r="H35" s="69"/>
      <c r="I35" s="41"/>
      <c r="J35" s="69"/>
      <c r="Q35" s="22"/>
    </row>
    <row r="36" spans="3:17">
      <c r="C36" s="69"/>
      <c r="D36" s="68"/>
      <c r="E36" s="68"/>
      <c r="F36" s="69"/>
      <c r="G36" s="69"/>
      <c r="H36" s="69"/>
      <c r="I36" s="41"/>
      <c r="J36" s="69"/>
      <c r="Q36" s="22"/>
    </row>
    <row r="37" spans="3:17">
      <c r="C37" s="69"/>
      <c r="D37" s="69"/>
      <c r="E37" s="69"/>
      <c r="F37" s="68"/>
      <c r="G37" s="69"/>
      <c r="H37" s="69"/>
      <c r="I37" s="41"/>
      <c r="J37" s="69"/>
      <c r="Q37" s="22"/>
    </row>
    <row r="38" spans="3:17">
      <c r="C38" s="69"/>
      <c r="D38" s="69"/>
      <c r="E38" s="69"/>
      <c r="F38" s="69"/>
      <c r="G38" s="69"/>
      <c r="H38" s="68"/>
      <c r="I38" s="41"/>
      <c r="J38" s="69"/>
      <c r="Q38" s="22"/>
    </row>
    <row r="39" spans="3:17">
      <c r="C39" s="69"/>
      <c r="D39" s="69"/>
      <c r="E39" s="69"/>
      <c r="F39" s="69"/>
      <c r="G39" s="68"/>
      <c r="H39" s="69"/>
      <c r="I39" s="68"/>
      <c r="J39" s="69"/>
      <c r="Q39" s="22"/>
    </row>
    <row r="40" spans="3:17">
      <c r="Q40" s="22"/>
    </row>
    <row r="41" spans="3:17">
      <c r="Q41" s="22"/>
    </row>
    <row r="42" spans="3:17">
      <c r="Q42" s="22"/>
    </row>
    <row r="43" spans="3:17">
      <c r="Q43">
        <f>AVERAGE(Q15:Q41)</f>
        <v>131.56027500369751</v>
      </c>
    </row>
    <row r="44" spans="3:17">
      <c r="I44" s="7"/>
    </row>
  </sheetData>
  <sheetProtection algorithmName="SHA-512" hashValue="IklAOYzsjoBRIsjFOZoNSPEGyaG96dRdRIoBB+VxTB1j0ydI5iknQ/I6rwgLPruJVOVWIoUc55mf2Zo4r3LBBw==" saltValue="HKdwERgKNUCjQXd8+B4r4g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6"/>
  <sheetViews>
    <sheetView workbookViewId="0">
      <selection sqref="A1:F9"/>
    </sheetView>
  </sheetViews>
  <sheetFormatPr baseColWidth="10" defaultRowHeight="15"/>
  <cols>
    <col min="2" max="2" width="18.140625" customWidth="1"/>
    <col min="5" max="5" width="20.7109375" customWidth="1"/>
  </cols>
  <sheetData>
    <row r="1" spans="1:7">
      <c r="A1" t="s">
        <v>62</v>
      </c>
    </row>
    <row r="2" spans="1:7" ht="18.75">
      <c r="B2" s="143" t="s">
        <v>80</v>
      </c>
      <c r="C2" s="4"/>
    </row>
    <row r="3" spans="1:7" ht="18.75">
      <c r="B3" s="143" t="s">
        <v>81</v>
      </c>
      <c r="C3" s="4"/>
    </row>
    <row r="4" spans="1:7">
      <c r="B4" s="167"/>
      <c r="G4" s="13"/>
    </row>
    <row r="5" spans="1:7" ht="17.25">
      <c r="B5" s="102" t="s">
        <v>24</v>
      </c>
      <c r="C5" s="167" t="s">
        <v>61</v>
      </c>
      <c r="D5" s="168" t="s">
        <v>60</v>
      </c>
      <c r="E5" s="168" t="s">
        <v>37</v>
      </c>
      <c r="G5" s="13"/>
    </row>
    <row r="6" spans="1:7">
      <c r="B6" s="86">
        <v>100.76</v>
      </c>
      <c r="C6" s="86">
        <v>222.9</v>
      </c>
      <c r="D6" s="85">
        <v>165.66</v>
      </c>
      <c r="E6" s="85">
        <v>253.2</v>
      </c>
      <c r="G6" s="13"/>
    </row>
    <row r="7" spans="1:7">
      <c r="B7" s="86">
        <v>91.6</v>
      </c>
      <c r="C7" s="86">
        <v>148.09</v>
      </c>
      <c r="D7" s="85">
        <v>33.67</v>
      </c>
      <c r="E7" s="85">
        <v>169.7</v>
      </c>
      <c r="G7" s="13"/>
    </row>
    <row r="8" spans="1:7">
      <c r="B8" s="86">
        <v>152.66999999999999</v>
      </c>
      <c r="C8" s="86">
        <v>229.01</v>
      </c>
      <c r="D8" s="85">
        <v>115.82</v>
      </c>
      <c r="E8" s="85">
        <v>265.32</v>
      </c>
      <c r="G8" s="13"/>
    </row>
    <row r="9" spans="1:7">
      <c r="B9" s="86">
        <v>54.96</v>
      </c>
      <c r="C9" s="86">
        <v>141.97999999999999</v>
      </c>
      <c r="D9" s="85">
        <v>84.85</v>
      </c>
      <c r="E9" s="85">
        <v>219.53</v>
      </c>
      <c r="F9" s="86"/>
      <c r="G9" s="13"/>
    </row>
    <row r="10" spans="1:7">
      <c r="B10" s="87"/>
      <c r="E10" s="86"/>
      <c r="F10" s="86"/>
    </row>
    <row r="11" spans="1:7">
      <c r="B11" s="87"/>
      <c r="E11" s="86"/>
      <c r="F11" s="86"/>
    </row>
    <row r="12" spans="1:7">
      <c r="B12" s="87"/>
      <c r="E12" s="86"/>
      <c r="F12" s="86"/>
    </row>
    <row r="14" spans="1:7">
      <c r="C14" s="22"/>
      <c r="D14" s="22"/>
      <c r="E14" s="22"/>
      <c r="F14" s="22"/>
    </row>
    <row r="18" spans="4:10">
      <c r="D18" s="116"/>
    </row>
    <row r="19" spans="4:10" ht="16.5">
      <c r="D19" s="116"/>
      <c r="I19" s="114"/>
      <c r="J19" s="114"/>
    </row>
    <row r="20" spans="4:10" ht="16.5">
      <c r="I20" s="114"/>
      <c r="J20" s="114"/>
    </row>
    <row r="21" spans="4:10" ht="16.5">
      <c r="I21" s="114"/>
      <c r="J21" s="114"/>
    </row>
    <row r="22" spans="4:10" ht="16.5">
      <c r="I22" s="114"/>
      <c r="J22" s="114"/>
    </row>
    <row r="23" spans="4:10" ht="16.5">
      <c r="I23" s="114"/>
      <c r="J23" s="114"/>
    </row>
    <row r="24" spans="4:10" ht="16.5">
      <c r="I24" s="114"/>
      <c r="J24" s="114"/>
    </row>
    <row r="25" spans="4:10" ht="16.5">
      <c r="I25" s="114"/>
      <c r="J25" s="114"/>
    </row>
    <row r="26" spans="4:10" ht="16.5">
      <c r="I26" s="114"/>
      <c r="J26" s="114"/>
    </row>
  </sheetData>
  <sheetProtection algorithmName="SHA-512" hashValue="BPuWn28bdz5hcC+ad+MuJ/z4R1g4ZTT/qXZGvDcY5cJ+bgi6BK2saAFzBsd9D+aAY+6xIdleV94DMXkVChwUew==" saltValue="1SWbm4/7cn/zzzDeZmkcxA==" spinCount="100000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203"/>
  <sheetViews>
    <sheetView topLeftCell="I180" zoomScale="90" zoomScaleNormal="90" workbookViewId="0">
      <selection sqref="A1:W200"/>
    </sheetView>
  </sheetViews>
  <sheetFormatPr baseColWidth="10" defaultRowHeight="15"/>
  <sheetData>
    <row r="1" spans="1:25" ht="18.75">
      <c r="A1" s="1" t="s">
        <v>9</v>
      </c>
      <c r="B1" s="4"/>
      <c r="C1" s="143" t="s">
        <v>83</v>
      </c>
      <c r="F1" s="4"/>
      <c r="G1" s="4"/>
    </row>
    <row r="2" spans="1:25" ht="15.75">
      <c r="A2" s="1"/>
      <c r="B2" s="4"/>
      <c r="C2" s="4" t="s">
        <v>17</v>
      </c>
      <c r="F2" s="4"/>
      <c r="G2" s="4"/>
    </row>
    <row r="3" spans="1:25" ht="17.25">
      <c r="B3" s="70" t="s">
        <v>54</v>
      </c>
      <c r="C3" s="74" t="s">
        <v>11</v>
      </c>
      <c r="D3" s="75" t="s">
        <v>11</v>
      </c>
      <c r="E3" s="63" t="s">
        <v>11</v>
      </c>
      <c r="F3" s="74" t="s">
        <v>12</v>
      </c>
      <c r="G3" s="75" t="s">
        <v>12</v>
      </c>
      <c r="H3" s="63" t="s">
        <v>12</v>
      </c>
      <c r="I3" s="74" t="s">
        <v>13</v>
      </c>
      <c r="J3" s="75" t="s">
        <v>13</v>
      </c>
      <c r="K3" s="63" t="s">
        <v>13</v>
      </c>
      <c r="L3" s="74" t="s">
        <v>14</v>
      </c>
      <c r="M3" s="75" t="s">
        <v>14</v>
      </c>
      <c r="N3" s="63" t="s">
        <v>14</v>
      </c>
      <c r="O3" s="74" t="s">
        <v>15</v>
      </c>
      <c r="P3" s="75" t="s">
        <v>15</v>
      </c>
      <c r="Q3" s="63" t="s">
        <v>15</v>
      </c>
      <c r="R3" s="74" t="s">
        <v>16</v>
      </c>
      <c r="S3" s="75" t="s">
        <v>16</v>
      </c>
      <c r="T3" s="63" t="s">
        <v>16</v>
      </c>
      <c r="U3" s="74" t="s">
        <v>10</v>
      </c>
      <c r="V3" s="75" t="s">
        <v>10</v>
      </c>
      <c r="W3" s="63" t="s">
        <v>10</v>
      </c>
      <c r="X3" s="2"/>
      <c r="Y3" s="2"/>
    </row>
    <row r="4" spans="1:25">
      <c r="B4" s="71">
        <v>0.71960000000000002</v>
      </c>
      <c r="C4" s="76"/>
      <c r="D4" s="77"/>
      <c r="E4" s="78"/>
      <c r="F4" s="76"/>
      <c r="G4" s="77"/>
      <c r="H4" s="78"/>
      <c r="I4" s="76"/>
      <c r="J4" s="77"/>
      <c r="K4" s="78"/>
      <c r="L4" s="76"/>
      <c r="M4" s="77"/>
      <c r="N4" s="78"/>
      <c r="O4" s="76"/>
      <c r="P4" s="77"/>
      <c r="Q4" s="78"/>
      <c r="R4" s="76"/>
      <c r="S4" s="77"/>
      <c r="T4" s="78"/>
      <c r="U4" s="76"/>
      <c r="V4" s="77"/>
      <c r="W4" s="78"/>
      <c r="X4" s="2"/>
      <c r="Y4" s="2"/>
    </row>
    <row r="5" spans="1:25">
      <c r="B5" s="71">
        <v>2.0844</v>
      </c>
      <c r="C5" s="76">
        <v>100.00245931952662</v>
      </c>
      <c r="D5" s="77">
        <v>100.00548170481021</v>
      </c>
      <c r="E5" s="78">
        <v>100.00124720774386</v>
      </c>
      <c r="F5" s="76">
        <v>100</v>
      </c>
      <c r="G5" s="77">
        <v>100.00085992247863</v>
      </c>
      <c r="H5" s="78">
        <v>100</v>
      </c>
      <c r="I5" s="76">
        <v>100.00053255010812</v>
      </c>
      <c r="J5" s="77">
        <v>100</v>
      </c>
      <c r="K5" s="78">
        <v>100</v>
      </c>
      <c r="L5" s="76">
        <v>100.00164821648217</v>
      </c>
      <c r="M5" s="77">
        <v>100.00011388483965</v>
      </c>
      <c r="N5" s="78">
        <v>100</v>
      </c>
      <c r="O5" s="76">
        <v>100</v>
      </c>
      <c r="P5" s="77">
        <v>100</v>
      </c>
      <c r="Q5" s="78">
        <v>100</v>
      </c>
      <c r="R5" s="76">
        <v>100.00887832699618</v>
      </c>
      <c r="S5" s="77">
        <v>100.01698216235894</v>
      </c>
      <c r="T5" s="78">
        <v>100.00008261549644</v>
      </c>
      <c r="U5" s="76">
        <v>100.00679902094099</v>
      </c>
      <c r="V5" s="77">
        <v>100.00104330494091</v>
      </c>
      <c r="W5" s="78">
        <v>100</v>
      </c>
      <c r="X5" s="2"/>
      <c r="Y5" s="2"/>
    </row>
    <row r="6" spans="1:25">
      <c r="B6" s="71">
        <v>3.4508000000000001</v>
      </c>
      <c r="C6" s="76">
        <v>100.18367233727813</v>
      </c>
      <c r="D6" s="77">
        <v>100.65825681787035</v>
      </c>
      <c r="E6" s="78">
        <v>100.20787416232318</v>
      </c>
      <c r="F6" s="76">
        <v>99.631527759657473</v>
      </c>
      <c r="G6" s="77">
        <v>99.398054264958787</v>
      </c>
      <c r="H6" s="78">
        <v>99.857941189005189</v>
      </c>
      <c r="I6" s="76">
        <v>99.409886066552616</v>
      </c>
      <c r="J6" s="77">
        <v>100.66679412356612</v>
      </c>
      <c r="K6" s="78">
        <v>100.58695476900749</v>
      </c>
      <c r="L6" s="76">
        <v>100.61008610086103</v>
      </c>
      <c r="M6" s="77">
        <v>100.34664918263223</v>
      </c>
      <c r="N6" s="78">
        <v>99.979348260695716</v>
      </c>
      <c r="O6" s="76">
        <v>99.348796692064681</v>
      </c>
      <c r="P6" s="77">
        <v>100.05870772546419</v>
      </c>
      <c r="Q6" s="78">
        <v>99.279535679803388</v>
      </c>
      <c r="R6" s="76">
        <v>99.688212927756652</v>
      </c>
      <c r="S6" s="77">
        <v>99.931434291954858</v>
      </c>
      <c r="T6" s="78">
        <v>99.807313123746994</v>
      </c>
      <c r="U6" s="76">
        <v>99.854500951862931</v>
      </c>
      <c r="V6" s="77">
        <v>99.995842351951922</v>
      </c>
      <c r="W6" s="78">
        <v>99.614926930336779</v>
      </c>
      <c r="X6" s="2"/>
      <c r="Y6" s="2"/>
    </row>
    <row r="7" spans="1:25">
      <c r="B7" s="71">
        <v>4.9523999999999999</v>
      </c>
      <c r="C7" s="76">
        <v>100.16580991124262</v>
      </c>
      <c r="D7" s="77">
        <v>100.59249006441003</v>
      </c>
      <c r="E7" s="78">
        <v>99.823771407297087</v>
      </c>
      <c r="F7" s="76">
        <v>99.445316855052013</v>
      </c>
      <c r="G7" s="77">
        <v>99.474638704212339</v>
      </c>
      <c r="H7" s="78">
        <v>99.877119128489483</v>
      </c>
      <c r="I7" s="76">
        <v>99.377610302423903</v>
      </c>
      <c r="J7" s="77">
        <v>101.44495874421413</v>
      </c>
      <c r="K7" s="78">
        <v>99.780698218173015</v>
      </c>
      <c r="L7" s="76">
        <v>99.238204182041827</v>
      </c>
      <c r="M7" s="77">
        <v>100.88623555289462</v>
      </c>
      <c r="N7" s="78">
        <v>100.39318272690923</v>
      </c>
      <c r="O7" s="76">
        <v>99.200125441367788</v>
      </c>
      <c r="P7" s="77">
        <v>99.673263428381958</v>
      </c>
      <c r="Q7" s="78">
        <v>99.867616080049146</v>
      </c>
      <c r="R7" s="76">
        <v>99.775038022813689</v>
      </c>
      <c r="S7" s="77">
        <v>99.667510010921006</v>
      </c>
      <c r="T7" s="78">
        <v>100.0446123680906</v>
      </c>
      <c r="U7" s="76">
        <v>100.22164808267608</v>
      </c>
      <c r="V7" s="77">
        <v>100.14481695448387</v>
      </c>
      <c r="W7" s="78">
        <v>99.464338780966358</v>
      </c>
      <c r="X7" s="2"/>
      <c r="Y7" s="2"/>
    </row>
    <row r="8" spans="1:25">
      <c r="B8" s="71">
        <v>6.4740000000000002</v>
      </c>
      <c r="C8" s="76">
        <v>100.8228550295858</v>
      </c>
      <c r="D8" s="77">
        <v>99.84651226531453</v>
      </c>
      <c r="E8" s="78">
        <v>99.380733432613553</v>
      </c>
      <c r="F8" s="76">
        <v>99.866770248953301</v>
      </c>
      <c r="G8" s="77">
        <v>99.553777241574039</v>
      </c>
      <c r="H8" s="78">
        <v>100.02481519388884</v>
      </c>
      <c r="I8" s="76">
        <v>99.776764677403733</v>
      </c>
      <c r="J8" s="77">
        <v>102.21372509559268</v>
      </c>
      <c r="K8" s="78">
        <v>99.399612996855609</v>
      </c>
      <c r="L8" s="76">
        <v>99.332521525215256</v>
      </c>
      <c r="M8" s="77">
        <v>101.2230092930029</v>
      </c>
      <c r="N8" s="78">
        <v>100.76569372251099</v>
      </c>
      <c r="O8" s="76">
        <v>99.284519606021178</v>
      </c>
      <c r="P8" s="77">
        <v>99.117208222811669</v>
      </c>
      <c r="Q8" s="78">
        <v>99.793732993943649</v>
      </c>
      <c r="R8" s="76">
        <v>100.04880228136881</v>
      </c>
      <c r="S8" s="77">
        <v>99.487313432835819</v>
      </c>
      <c r="T8" s="78">
        <v>99.853674186512734</v>
      </c>
      <c r="U8" s="76">
        <v>100.45236605928744</v>
      </c>
      <c r="V8" s="77">
        <v>100.44950871237486</v>
      </c>
      <c r="W8" s="78">
        <v>99.890763314311044</v>
      </c>
      <c r="X8" s="2"/>
      <c r="Y8" s="2"/>
    </row>
    <row r="9" spans="1:25">
      <c r="B9" s="71">
        <v>7.9851999999999999</v>
      </c>
      <c r="C9" s="76">
        <v>100.89990754437869</v>
      </c>
      <c r="D9" s="77">
        <v>99.117897766205289</v>
      </c>
      <c r="E9" s="78">
        <v>99.62708488458675</v>
      </c>
      <c r="F9" s="76">
        <v>100.3253709392383</v>
      </c>
      <c r="G9" s="77">
        <v>99.815604384321176</v>
      </c>
      <c r="H9" s="78">
        <v>100.34801026341084</v>
      </c>
      <c r="I9" s="76">
        <v>100.1710615498822</v>
      </c>
      <c r="J9" s="77">
        <v>101.58516804185953</v>
      </c>
      <c r="K9" s="78">
        <v>98.808352817866648</v>
      </c>
      <c r="L9" s="76">
        <v>99.388265682656822</v>
      </c>
      <c r="M9" s="77">
        <v>100.89004256039149</v>
      </c>
      <c r="N9" s="78">
        <v>101.39810075969611</v>
      </c>
      <c r="O9" s="76">
        <v>99.826542464225966</v>
      </c>
      <c r="P9" s="77">
        <v>99.289207559681685</v>
      </c>
      <c r="Q9" s="78">
        <v>100.25234793294126</v>
      </c>
      <c r="R9" s="76">
        <v>100.16222433460075</v>
      </c>
      <c r="S9" s="77">
        <v>99.772479068074261</v>
      </c>
      <c r="T9" s="78">
        <v>100.39895023242494</v>
      </c>
      <c r="U9" s="76">
        <v>100.5697579548545</v>
      </c>
      <c r="V9" s="77">
        <v>100.4873946962737</v>
      </c>
      <c r="W9" s="78">
        <v>100.19975811793138</v>
      </c>
      <c r="X9" s="2"/>
      <c r="Y9" s="2"/>
    </row>
    <row r="10" spans="1:25">
      <c r="B10" s="71">
        <v>9.5068000000000001</v>
      </c>
      <c r="C10" s="76">
        <v>101.12795857988166</v>
      </c>
      <c r="D10" s="77">
        <v>99.112882006303977</v>
      </c>
      <c r="E10" s="78">
        <v>100.27177959791511</v>
      </c>
      <c r="F10" s="76">
        <v>100.79149122911058</v>
      </c>
      <c r="G10" s="77">
        <v>99.753574453885037</v>
      </c>
      <c r="H10" s="78">
        <v>100.52464799292322</v>
      </c>
      <c r="I10" s="76">
        <v>100.39645934867507</v>
      </c>
      <c r="J10" s="77">
        <v>101.52410947876838</v>
      </c>
      <c r="K10" s="78">
        <v>99.384019995162461</v>
      </c>
      <c r="L10" s="76">
        <v>99.574415744157434</v>
      </c>
      <c r="M10" s="77">
        <v>100.7571714910454</v>
      </c>
      <c r="N10" s="78">
        <v>101.98054778088763</v>
      </c>
      <c r="O10" s="76">
        <v>99.199335625348454</v>
      </c>
      <c r="P10" s="77">
        <v>100.01657824933687</v>
      </c>
      <c r="Q10" s="78">
        <v>100.08704906521547</v>
      </c>
      <c r="R10" s="76">
        <v>101.65081749049429</v>
      </c>
      <c r="S10" s="77">
        <v>99.499453949763378</v>
      </c>
      <c r="T10" s="78">
        <v>100.28741931219844</v>
      </c>
      <c r="U10" s="76">
        <v>100.1663448463421</v>
      </c>
      <c r="V10" s="77">
        <v>100.46975194257151</v>
      </c>
      <c r="W10" s="78">
        <v>100.85481539725789</v>
      </c>
      <c r="X10" s="2"/>
      <c r="Y10" s="2"/>
    </row>
    <row r="11" spans="1:25">
      <c r="B11" s="71">
        <v>11.033200000000001</v>
      </c>
      <c r="C11" s="76">
        <v>100.84504437869823</v>
      </c>
      <c r="D11" s="77">
        <v>99.349965739344952</v>
      </c>
      <c r="E11" s="78">
        <v>100.37602382725241</v>
      </c>
      <c r="F11" s="76">
        <v>100.69304852158029</v>
      </c>
      <c r="G11" s="77">
        <v>99.599982031470589</v>
      </c>
      <c r="H11" s="78">
        <v>100.43520731454052</v>
      </c>
      <c r="I11" s="76">
        <v>100.13770454765516</v>
      </c>
      <c r="J11" s="77">
        <v>101.32688669752466</v>
      </c>
      <c r="K11" s="78">
        <v>100.33056518584213</v>
      </c>
      <c r="L11" s="76">
        <v>99.663788437884392</v>
      </c>
      <c r="M11" s="77">
        <v>101.31304339337774</v>
      </c>
      <c r="N11" s="78">
        <v>102.17778888444622</v>
      </c>
      <c r="O11" s="76">
        <v>99.068481694852252</v>
      </c>
      <c r="P11" s="77">
        <v>100.68385278514589</v>
      </c>
      <c r="Q11" s="78">
        <v>100.10752216273151</v>
      </c>
      <c r="R11" s="76">
        <v>100.37579847908744</v>
      </c>
      <c r="S11" s="77">
        <v>100.19051692755734</v>
      </c>
      <c r="T11" s="78">
        <v>100.67478960586899</v>
      </c>
      <c r="U11" s="76">
        <v>99.558512374218097</v>
      </c>
      <c r="V11" s="77">
        <v>100.74224139273424</v>
      </c>
      <c r="W11" s="78">
        <v>100.58989917054792</v>
      </c>
      <c r="X11" s="2"/>
      <c r="Y11" s="2"/>
    </row>
    <row r="12" spans="1:25">
      <c r="B12" s="71">
        <v>12.55</v>
      </c>
      <c r="C12" s="76">
        <v>100.98126849112425</v>
      </c>
      <c r="D12" s="77">
        <v>98.799506646567082</v>
      </c>
      <c r="E12" s="78">
        <v>100.01986224869694</v>
      </c>
      <c r="F12" s="76">
        <v>100.46176746172002</v>
      </c>
      <c r="G12" s="77">
        <v>99.318902892933238</v>
      </c>
      <c r="H12" s="78">
        <v>100.04435391765504</v>
      </c>
      <c r="I12" s="76">
        <v>99.899412581092847</v>
      </c>
      <c r="J12" s="77">
        <v>101.06123968605354</v>
      </c>
      <c r="K12" s="78">
        <v>100.19458195597839</v>
      </c>
      <c r="L12" s="76">
        <v>99.216900369003696</v>
      </c>
      <c r="M12" s="77">
        <v>101.43018208558934</v>
      </c>
      <c r="N12" s="78">
        <v>102.17912834866053</v>
      </c>
      <c r="O12" s="76">
        <v>98.50090596543393</v>
      </c>
      <c r="P12" s="77">
        <v>100.04283405172414</v>
      </c>
      <c r="Q12" s="78">
        <v>99.460918985341877</v>
      </c>
      <c r="R12" s="76">
        <v>100.67047528517111</v>
      </c>
      <c r="S12" s="77">
        <v>100.73656716417912</v>
      </c>
      <c r="T12" s="78">
        <v>100.49303551364808</v>
      </c>
      <c r="U12" s="76">
        <v>99.645091106880599</v>
      </c>
      <c r="V12" s="77">
        <v>99.959513539606661</v>
      </c>
      <c r="W12" s="78">
        <v>100.18258783850294</v>
      </c>
      <c r="X12" s="2"/>
      <c r="Y12" s="2"/>
    </row>
    <row r="13" spans="1:25">
      <c r="B13" s="71">
        <v>14.061199999999999</v>
      </c>
      <c r="C13" s="76">
        <v>101.29992603550298</v>
      </c>
      <c r="D13" s="77">
        <v>98.969891736329998</v>
      </c>
      <c r="E13" s="78">
        <v>100.39588607594938</v>
      </c>
      <c r="F13" s="76">
        <v>99.534271108844436</v>
      </c>
      <c r="G13" s="77">
        <v>99.726198115871341</v>
      </c>
      <c r="H13" s="78">
        <v>100.09209018795282</v>
      </c>
      <c r="I13" s="76">
        <v>99.158135106348638</v>
      </c>
      <c r="J13" s="77">
        <v>101.28462467297243</v>
      </c>
      <c r="K13" s="78">
        <v>99.864548899459805</v>
      </c>
      <c r="L13" s="76">
        <v>99.35874538745388</v>
      </c>
      <c r="M13" s="77">
        <v>101.42042052790504</v>
      </c>
      <c r="N13" s="78">
        <v>101.7859456217513</v>
      </c>
      <c r="O13" s="76">
        <v>99.193156476491367</v>
      </c>
      <c r="P13" s="77">
        <v>99.756859250663126</v>
      </c>
      <c r="Q13" s="78">
        <v>99.498222592820156</v>
      </c>
      <c r="R13" s="76">
        <v>99.370722433460074</v>
      </c>
      <c r="S13" s="77">
        <v>100.54058973425558</v>
      </c>
      <c r="T13" s="78">
        <v>100.77713643673856</v>
      </c>
      <c r="U13" s="76">
        <v>100.00815882512919</v>
      </c>
      <c r="V13" s="77">
        <v>99.761752752300737</v>
      </c>
      <c r="W13" s="78">
        <v>100.22355305867987</v>
      </c>
      <c r="X13" s="2"/>
      <c r="Y13" s="2"/>
    </row>
    <row r="14" spans="1:25">
      <c r="B14" s="71">
        <v>15.5832</v>
      </c>
      <c r="C14" s="76">
        <v>101.04598742603552</v>
      </c>
      <c r="D14" s="77">
        <v>98.867575716047696</v>
      </c>
      <c r="E14" s="78">
        <v>101.06664184661207</v>
      </c>
      <c r="F14" s="76">
        <v>99.855301080497668</v>
      </c>
      <c r="G14" s="77">
        <v>99.63806247914367</v>
      </c>
      <c r="H14" s="78">
        <v>99.947393141896683</v>
      </c>
      <c r="I14" s="76">
        <v>99.237210728463992</v>
      </c>
      <c r="J14" s="77">
        <v>101.55027168444354</v>
      </c>
      <c r="K14" s="78">
        <v>99.537208739821011</v>
      </c>
      <c r="L14" s="76">
        <v>99.462902829028295</v>
      </c>
      <c r="M14" s="77">
        <v>101.22681630049979</v>
      </c>
      <c r="N14" s="78">
        <v>101.76929228308676</v>
      </c>
      <c r="O14" s="76">
        <v>99.478094220405126</v>
      </c>
      <c r="P14" s="77">
        <v>99.332725464190972</v>
      </c>
      <c r="Q14" s="78">
        <v>99.952448872114445</v>
      </c>
      <c r="R14" s="76">
        <v>100.55703422053233</v>
      </c>
      <c r="S14" s="77">
        <v>100.16077539133602</v>
      </c>
      <c r="T14" s="78">
        <v>100.16257352779184</v>
      </c>
      <c r="U14" s="76">
        <v>100.32227359260266</v>
      </c>
      <c r="V14" s="77">
        <v>99.938740871081777</v>
      </c>
      <c r="W14" s="78">
        <v>100.26413203535229</v>
      </c>
      <c r="X14" s="2"/>
      <c r="Y14" s="2"/>
    </row>
    <row r="15" spans="1:25">
      <c r="B15" s="71">
        <v>17.115200000000002</v>
      </c>
      <c r="C15" s="76">
        <v>100.76368343195267</v>
      </c>
      <c r="D15" s="77">
        <v>99.40157599013294</v>
      </c>
      <c r="E15" s="78">
        <v>101.33531273268801</v>
      </c>
      <c r="F15" s="76">
        <v>99.725226240318804</v>
      </c>
      <c r="G15" s="77">
        <v>99.315052493775198</v>
      </c>
      <c r="H15" s="78">
        <v>99.276943201054024</v>
      </c>
      <c r="I15" s="76">
        <v>99.428718974921736</v>
      </c>
      <c r="J15" s="77">
        <v>101.83940430670155</v>
      </c>
      <c r="K15" s="78">
        <v>99.37918245585746</v>
      </c>
      <c r="L15" s="76">
        <v>99.048782287822888</v>
      </c>
      <c r="M15" s="77">
        <v>101.08201986151603</v>
      </c>
      <c r="N15" s="78">
        <v>100.91963214714113</v>
      </c>
      <c r="O15" s="76">
        <v>99.663933283776245</v>
      </c>
      <c r="P15" s="77">
        <v>98.9479650198939</v>
      </c>
      <c r="Q15" s="78">
        <v>100.70365575353286</v>
      </c>
      <c r="R15" s="76">
        <v>100.25855513307984</v>
      </c>
      <c r="S15" s="77">
        <v>99.573480160174739</v>
      </c>
      <c r="T15" s="78">
        <v>99.790349408473034</v>
      </c>
      <c r="U15" s="76">
        <v>98.148857764481903</v>
      </c>
      <c r="V15" s="77">
        <v>99.565035269935692</v>
      </c>
      <c r="W15" s="78">
        <v>100.25632523482142</v>
      </c>
      <c r="X15" s="2"/>
      <c r="Y15" s="2"/>
    </row>
    <row r="16" spans="1:25">
      <c r="B16" s="71">
        <v>18.630800000000001</v>
      </c>
      <c r="C16" s="76">
        <v>99.590107248520724</v>
      </c>
      <c r="D16" s="77">
        <v>98.263217760723592</v>
      </c>
      <c r="E16" s="78">
        <v>101.23356291883843</v>
      </c>
      <c r="F16" s="76">
        <v>99.392738960777109</v>
      </c>
      <c r="G16" s="77">
        <v>98.260479503041822</v>
      </c>
      <c r="H16" s="78">
        <v>97.223843872405922</v>
      </c>
      <c r="I16" s="76">
        <v>98.407191040247881</v>
      </c>
      <c r="J16" s="77">
        <v>100.31058563091166</v>
      </c>
      <c r="K16" s="78">
        <v>97.656486333951463</v>
      </c>
      <c r="L16" s="76">
        <v>97.23328413284132</v>
      </c>
      <c r="M16" s="77">
        <v>98.893250859017073</v>
      </c>
      <c r="N16" s="78">
        <v>99.121011595361836</v>
      </c>
      <c r="O16" s="76">
        <v>96.992496747816375</v>
      </c>
      <c r="P16" s="77">
        <v>96.61320872015915</v>
      </c>
      <c r="Q16" s="78">
        <v>98.356446941104181</v>
      </c>
      <c r="R16" s="76">
        <v>98.551958174904939</v>
      </c>
      <c r="S16" s="77">
        <v>98.724062613760466</v>
      </c>
      <c r="T16" s="78">
        <v>97.24119318807692</v>
      </c>
      <c r="U16" s="76">
        <v>102.33115311395157</v>
      </c>
      <c r="V16" s="77">
        <v>103.77821205562219</v>
      </c>
      <c r="W16" s="78">
        <v>104.371187966806</v>
      </c>
      <c r="X16" s="2"/>
      <c r="Y16" s="2"/>
    </row>
    <row r="17" spans="2:25">
      <c r="B17" s="71">
        <v>20.147600000000001</v>
      </c>
      <c r="C17" s="76">
        <v>103.59406434911243</v>
      </c>
      <c r="D17" s="77">
        <v>102.66684939016034</v>
      </c>
      <c r="E17" s="78">
        <v>100.68750930752046</v>
      </c>
      <c r="F17" s="76">
        <v>98.215376039282205</v>
      </c>
      <c r="G17" s="77">
        <v>98.031586107759836</v>
      </c>
      <c r="H17" s="78">
        <v>96.372246398527267</v>
      </c>
      <c r="I17" s="76">
        <v>97.777813639737914</v>
      </c>
      <c r="J17" s="77">
        <v>97.893600321996374</v>
      </c>
      <c r="K17" s="78">
        <v>95.826283963557202</v>
      </c>
      <c r="L17" s="76">
        <v>96.027060270602703</v>
      </c>
      <c r="M17" s="77">
        <v>97.231622240733032</v>
      </c>
      <c r="N17" s="78">
        <v>96.974550179928016</v>
      </c>
      <c r="O17" s="76">
        <v>96.751695781453265</v>
      </c>
      <c r="P17" s="77">
        <v>95.567390583554371</v>
      </c>
      <c r="Q17" s="78">
        <v>97.329500570525752</v>
      </c>
      <c r="R17" s="76">
        <v>99.162224334600751</v>
      </c>
      <c r="S17" s="77">
        <v>98.758645795413187</v>
      </c>
      <c r="T17" s="78">
        <v>98.759487012843948</v>
      </c>
      <c r="U17" s="76">
        <v>109.05085667663855</v>
      </c>
      <c r="V17" s="77">
        <v>112.43764306513648</v>
      </c>
      <c r="W17" s="78">
        <v>111.63179336487501</v>
      </c>
      <c r="X17" s="2"/>
      <c r="Y17" s="2"/>
    </row>
    <row r="18" spans="2:25">
      <c r="B18" s="71">
        <v>21.6692</v>
      </c>
      <c r="C18" s="76">
        <v>109.1346153846154</v>
      </c>
      <c r="D18" s="77">
        <v>115.27431821296423</v>
      </c>
      <c r="E18" s="78">
        <v>102.51489203276248</v>
      </c>
      <c r="F18" s="76">
        <v>98.039839645131835</v>
      </c>
      <c r="G18" s="77">
        <v>98.258336114177169</v>
      </c>
      <c r="H18" s="78">
        <v>96.437266490829415</v>
      </c>
      <c r="I18" s="76">
        <v>96.606735951973661</v>
      </c>
      <c r="J18" s="77">
        <v>96.13469510968001</v>
      </c>
      <c r="K18" s="78">
        <v>95.000677255502694</v>
      </c>
      <c r="L18" s="76">
        <v>95.811389913899148</v>
      </c>
      <c r="M18" s="77">
        <v>96.405143690129108</v>
      </c>
      <c r="N18" s="78">
        <v>96.393442622950815</v>
      </c>
      <c r="O18" s="76">
        <v>98.644931239546537</v>
      </c>
      <c r="P18" s="77">
        <v>96.363146551724128</v>
      </c>
      <c r="Q18" s="78">
        <v>96.873804090230834</v>
      </c>
      <c r="R18" s="76">
        <v>100.26553231939164</v>
      </c>
      <c r="S18" s="77">
        <v>98.787167819439389</v>
      </c>
      <c r="T18" s="78">
        <v>101.83508294595845</v>
      </c>
      <c r="U18" s="76">
        <v>118.47746804460158</v>
      </c>
      <c r="V18" s="77">
        <v>125.1706348588424</v>
      </c>
      <c r="W18" s="78">
        <v>120.24848800298416</v>
      </c>
      <c r="X18" s="2"/>
      <c r="Y18" s="2"/>
    </row>
    <row r="19" spans="2:25">
      <c r="B19" s="71">
        <v>23.190799999999999</v>
      </c>
      <c r="C19" s="76">
        <v>116.46634615384616</v>
      </c>
      <c r="D19" s="77">
        <v>134.65807866246405</v>
      </c>
      <c r="E19" s="78">
        <v>106.51278853313477</v>
      </c>
      <c r="F19" s="76">
        <v>97.655960528032452</v>
      </c>
      <c r="G19" s="77">
        <v>98.788407731601495</v>
      </c>
      <c r="H19" s="78">
        <v>97.460619831906087</v>
      </c>
      <c r="I19" s="76">
        <v>96.886469999677232</v>
      </c>
      <c r="J19" s="77">
        <v>96.161541557657486</v>
      </c>
      <c r="K19" s="78">
        <v>95.229654115939695</v>
      </c>
      <c r="L19" s="76">
        <v>98.000000000000014</v>
      </c>
      <c r="M19" s="77">
        <v>97.754402462515614</v>
      </c>
      <c r="N19" s="78">
        <v>96.41809276289483</v>
      </c>
      <c r="O19" s="76">
        <v>103.07486991265564</v>
      </c>
      <c r="P19" s="77">
        <v>99.429438826259954</v>
      </c>
      <c r="Q19" s="78">
        <v>99.928311243746151</v>
      </c>
      <c r="R19" s="76">
        <v>103.97338403041825</v>
      </c>
      <c r="S19" s="77">
        <v>100.01942118674918</v>
      </c>
      <c r="T19" s="78">
        <v>108.19693055892137</v>
      </c>
      <c r="U19" s="76">
        <v>122.26407397334782</v>
      </c>
      <c r="V19" s="77">
        <v>136.04177891278283</v>
      </c>
      <c r="W19" s="78">
        <v>125.04727093799706</v>
      </c>
      <c r="X19" s="2"/>
      <c r="Y19" s="2"/>
    </row>
    <row r="20" spans="2:25">
      <c r="B20" s="71">
        <v>24.702000000000002</v>
      </c>
      <c r="C20" s="76">
        <v>120.73779585798816</v>
      </c>
      <c r="D20" s="77">
        <v>152.39043442510621</v>
      </c>
      <c r="E20" s="78">
        <v>111.89067386448251</v>
      </c>
      <c r="F20" s="76">
        <v>97.589541351867453</v>
      </c>
      <c r="G20" s="77">
        <v>98.339194496496134</v>
      </c>
      <c r="H20" s="78">
        <v>96.962286542543339</v>
      </c>
      <c r="I20" s="76">
        <v>96.271068005035019</v>
      </c>
      <c r="J20" s="77">
        <v>97.063131414771604</v>
      </c>
      <c r="K20" s="78">
        <v>95.201693138756752</v>
      </c>
      <c r="L20" s="76">
        <v>99.565387453874536</v>
      </c>
      <c r="M20" s="77">
        <v>99.546201452519782</v>
      </c>
      <c r="N20" s="78">
        <v>97.231767293082768</v>
      </c>
      <c r="O20" s="76">
        <v>105.93446850027877</v>
      </c>
      <c r="P20" s="77">
        <v>101.46856349469495</v>
      </c>
      <c r="Q20" s="78">
        <v>101.56455718423591</v>
      </c>
      <c r="R20" s="76">
        <v>105.2959505703422</v>
      </c>
      <c r="S20" s="77">
        <v>100.2439024390244</v>
      </c>
      <c r="T20" s="78">
        <v>111.28078804168227</v>
      </c>
      <c r="U20" s="76">
        <v>122.86419635572476</v>
      </c>
      <c r="V20" s="77">
        <v>142.82791697161278</v>
      </c>
      <c r="W20" s="78">
        <v>127.88955495735932</v>
      </c>
      <c r="X20" s="2"/>
      <c r="Y20" s="2"/>
    </row>
    <row r="21" spans="2:25">
      <c r="B21" s="71">
        <v>26.223600000000001</v>
      </c>
      <c r="C21" s="76">
        <v>123.56447855029586</v>
      </c>
      <c r="D21" s="77">
        <v>164.25202137864875</v>
      </c>
      <c r="E21" s="78">
        <v>116.14543931496651</v>
      </c>
      <c r="F21" s="76">
        <v>97.474493850295929</v>
      </c>
      <c r="G21" s="77">
        <v>97.7684754986267</v>
      </c>
      <c r="H21" s="78">
        <v>96.484619427827695</v>
      </c>
      <c r="I21" s="76">
        <v>96.184472129877676</v>
      </c>
      <c r="J21" s="77">
        <v>97.607164419400277</v>
      </c>
      <c r="K21" s="78">
        <v>95.463468515681697</v>
      </c>
      <c r="L21" s="76">
        <v>100.41493234932348</v>
      </c>
      <c r="M21" s="77">
        <v>100.43883082569762</v>
      </c>
      <c r="N21" s="78">
        <v>96.683986405437821</v>
      </c>
      <c r="O21" s="76">
        <v>108.13898438951868</v>
      </c>
      <c r="P21" s="77">
        <v>103.4904053381963</v>
      </c>
      <c r="Q21" s="78">
        <v>102.36256912139032</v>
      </c>
      <c r="R21" s="76">
        <v>106.57731939163497</v>
      </c>
      <c r="S21" s="77">
        <v>100.30032763014196</v>
      </c>
      <c r="T21" s="78">
        <v>112.74169163490559</v>
      </c>
      <c r="U21" s="76">
        <v>122.9707234158281</v>
      </c>
      <c r="V21" s="77">
        <v>147.54979056042606</v>
      </c>
      <c r="W21" s="78">
        <v>129.61746794442263</v>
      </c>
      <c r="X21" s="2"/>
      <c r="Y21" s="2"/>
    </row>
    <row r="22" spans="2:25">
      <c r="B22" s="71">
        <v>27.745200000000001</v>
      </c>
      <c r="C22" s="76">
        <v>126.21177884615385</v>
      </c>
      <c r="D22" s="77">
        <v>171.41469096889134</v>
      </c>
      <c r="E22" s="78">
        <v>120.20476545048399</v>
      </c>
      <c r="F22" s="76">
        <v>97.638952474707324</v>
      </c>
      <c r="G22" s="77">
        <v>96.888017557820149</v>
      </c>
      <c r="H22" s="78">
        <v>95.904354282949129</v>
      </c>
      <c r="I22" s="76">
        <v>97.088726075589832</v>
      </c>
      <c r="J22" s="77">
        <v>98.1277319380157</v>
      </c>
      <c r="K22" s="78">
        <v>95.797258727727169</v>
      </c>
      <c r="L22" s="76">
        <v>100.96351783517837</v>
      </c>
      <c r="M22" s="77">
        <v>101.52291688359017</v>
      </c>
      <c r="N22" s="78">
        <v>97.888844462215104</v>
      </c>
      <c r="O22" s="76">
        <v>109.65124976770116</v>
      </c>
      <c r="P22" s="77">
        <v>104.63154840848807</v>
      </c>
      <c r="Q22" s="78">
        <v>102.06194593171244</v>
      </c>
      <c r="R22" s="76">
        <v>107.66920152091255</v>
      </c>
      <c r="S22" s="77">
        <v>100.3427921368766</v>
      </c>
      <c r="T22" s="78">
        <v>112.64806073891297</v>
      </c>
      <c r="U22" s="76">
        <v>122.22463965189012</v>
      </c>
      <c r="V22" s="77">
        <v>150.12223796695682</v>
      </c>
      <c r="W22" s="78">
        <v>132.56895353642798</v>
      </c>
      <c r="X22" s="2"/>
      <c r="Y22" s="2"/>
    </row>
    <row r="23" spans="2:25">
      <c r="B23" s="71">
        <v>29.276399999999999</v>
      </c>
      <c r="C23" s="76">
        <v>128.09850221893493</v>
      </c>
      <c r="D23" s="77">
        <v>176.12484582705224</v>
      </c>
      <c r="E23" s="78">
        <v>123.65227103499628</v>
      </c>
      <c r="F23" s="76">
        <v>98.362055673502297</v>
      </c>
      <c r="G23" s="77">
        <v>97.668788664424895</v>
      </c>
      <c r="H23" s="78">
        <v>95.944942514661932</v>
      </c>
      <c r="I23" s="76">
        <v>97.298518542426493</v>
      </c>
      <c r="J23" s="77">
        <v>98.567780237472334</v>
      </c>
      <c r="K23" s="78">
        <v>96.352495364024833</v>
      </c>
      <c r="L23" s="76">
        <v>101.12012300123001</v>
      </c>
      <c r="M23" s="77">
        <v>102.21055354539774</v>
      </c>
      <c r="N23" s="78">
        <v>98.94242303078768</v>
      </c>
      <c r="O23" s="76">
        <v>110.350469243635</v>
      </c>
      <c r="P23" s="77">
        <v>104.8415326591512</v>
      </c>
      <c r="Q23" s="78">
        <v>101.77082419029226</v>
      </c>
      <c r="R23" s="76">
        <v>108.17490494296578</v>
      </c>
      <c r="S23" s="77">
        <v>100.36463414634147</v>
      </c>
      <c r="T23" s="78">
        <v>112.27445969465313</v>
      </c>
      <c r="U23" s="76">
        <v>122.61898286646722</v>
      </c>
      <c r="V23" s="77">
        <v>152.31422164779895</v>
      </c>
      <c r="W23" s="78">
        <v>135.18405614903756</v>
      </c>
      <c r="X23" s="2"/>
      <c r="Y23" s="2"/>
    </row>
    <row r="24" spans="2:25">
      <c r="B24" s="71">
        <v>30.788</v>
      </c>
      <c r="C24" s="76">
        <v>130.15469674556212</v>
      </c>
      <c r="D24" s="77">
        <v>179.38563793339728</v>
      </c>
      <c r="E24" s="78">
        <v>126.70761355174982</v>
      </c>
      <c r="F24" s="76">
        <v>98.356125389916144</v>
      </c>
      <c r="G24" s="77">
        <v>98.284865364376103</v>
      </c>
      <c r="H24" s="78">
        <v>95.919766536491181</v>
      </c>
      <c r="I24" s="76">
        <v>97.880014846851495</v>
      </c>
      <c r="J24" s="77">
        <v>98.818011672368698</v>
      </c>
      <c r="K24" s="78">
        <v>96.952350237845693</v>
      </c>
      <c r="L24" s="76">
        <v>101.85404674046741</v>
      </c>
      <c r="M24" s="77">
        <v>102.88302725426905</v>
      </c>
      <c r="N24" s="78">
        <v>100.57710915633746</v>
      </c>
      <c r="O24" s="76">
        <v>109.69227374094032</v>
      </c>
      <c r="P24" s="77">
        <v>104.27235991379311</v>
      </c>
      <c r="Q24" s="78">
        <v>102.68000087773193</v>
      </c>
      <c r="R24" s="76">
        <v>108.16602661596959</v>
      </c>
      <c r="S24" s="77">
        <v>100.45564251911176</v>
      </c>
      <c r="T24" s="78">
        <v>112.78346753761758</v>
      </c>
      <c r="U24" s="76">
        <v>122.53784335055751</v>
      </c>
      <c r="V24" s="77">
        <v>155.46333639577074</v>
      </c>
      <c r="W24" s="78">
        <v>138.60675881656394</v>
      </c>
      <c r="X24" s="2"/>
      <c r="Y24" s="2"/>
    </row>
    <row r="25" spans="2:25">
      <c r="B25" s="71">
        <v>32.3108</v>
      </c>
      <c r="C25" s="76">
        <v>132.90001849112429</v>
      </c>
      <c r="D25" s="77">
        <v>182.58777579827324</v>
      </c>
      <c r="E25" s="78">
        <v>128.50521221146687</v>
      </c>
      <c r="F25" s="76">
        <v>98.87522683334717</v>
      </c>
      <c r="G25" s="77">
        <v>98.328079677593237</v>
      </c>
      <c r="H25" s="78">
        <v>96.413217963539594</v>
      </c>
      <c r="I25" s="76">
        <v>97.532517832359673</v>
      </c>
      <c r="J25" s="77">
        <v>98.102233849869194</v>
      </c>
      <c r="K25" s="78">
        <v>97.352253487059585</v>
      </c>
      <c r="L25" s="76">
        <v>102.71421894218942</v>
      </c>
      <c r="M25" s="77">
        <v>103.22087476572261</v>
      </c>
      <c r="N25" s="78">
        <v>100.66707317073171</v>
      </c>
      <c r="O25" s="76">
        <v>110.33653131388218</v>
      </c>
      <c r="P25" s="77">
        <v>104.38011853448275</v>
      </c>
      <c r="Q25" s="78">
        <v>103.2556613710173</v>
      </c>
      <c r="R25" s="76">
        <v>107.3827566539924</v>
      </c>
      <c r="S25" s="77">
        <v>100.14015289406626</v>
      </c>
      <c r="T25" s="78">
        <v>113.3998617567359</v>
      </c>
      <c r="U25" s="76">
        <v>122.57638020125101</v>
      </c>
      <c r="V25" s="77">
        <v>158.11473240006853</v>
      </c>
      <c r="W25" s="78">
        <v>141.05495741782408</v>
      </c>
      <c r="X25" s="2"/>
      <c r="Y25" s="2"/>
    </row>
    <row r="26" spans="2:25">
      <c r="B26" s="71">
        <v>33.831600000000002</v>
      </c>
      <c r="C26" s="76">
        <v>135.14116124260354</v>
      </c>
      <c r="D26" s="77">
        <v>185.15458407564753</v>
      </c>
      <c r="E26" s="78">
        <v>130.5478965003723</v>
      </c>
      <c r="F26" s="76">
        <v>98.894595139539561</v>
      </c>
      <c r="G26" s="77">
        <v>98.177477731858204</v>
      </c>
      <c r="H26" s="78">
        <v>96.807814497349682</v>
      </c>
      <c r="I26" s="76">
        <v>97.289917051286196</v>
      </c>
      <c r="J26" s="77">
        <v>97.649426443952507</v>
      </c>
      <c r="K26" s="78">
        <v>97.794614206240411</v>
      </c>
      <c r="L26" s="76">
        <v>102.85527675276754</v>
      </c>
      <c r="M26" s="77">
        <v>103.11893156497291</v>
      </c>
      <c r="N26" s="78">
        <v>101.00959616153537</v>
      </c>
      <c r="O26" s="76">
        <v>110.72059096822152</v>
      </c>
      <c r="P26" s="77">
        <v>105.30711206896552</v>
      </c>
      <c r="Q26" s="78">
        <v>103.47290002633196</v>
      </c>
      <c r="R26" s="76">
        <v>106.85488593155893</v>
      </c>
      <c r="S26" s="77">
        <v>100.15167455405899</v>
      </c>
      <c r="T26" s="78">
        <v>113.93869379392389</v>
      </c>
      <c r="U26" s="76">
        <v>122.13942072341581</v>
      </c>
      <c r="V26" s="77">
        <v>159.32621186876159</v>
      </c>
      <c r="W26" s="78">
        <v>143.26040782866428</v>
      </c>
      <c r="X26" s="2"/>
      <c r="Y26" s="2"/>
    </row>
    <row r="27" spans="2:25">
      <c r="B27" s="71">
        <v>35.352400000000003</v>
      </c>
      <c r="C27" s="76">
        <v>137.29781804733727</v>
      </c>
      <c r="D27" s="77">
        <v>187.04029053035495</v>
      </c>
      <c r="E27" s="78">
        <v>132.01662323157112</v>
      </c>
      <c r="F27" s="76">
        <v>99.186756490695387</v>
      </c>
      <c r="G27" s="77">
        <v>97.758631311445953</v>
      </c>
      <c r="H27" s="78">
        <v>96.913806154664158</v>
      </c>
      <c r="I27" s="76">
        <v>97.64172288028918</v>
      </c>
      <c r="J27" s="77">
        <v>97.177158381968198</v>
      </c>
      <c r="K27" s="78">
        <v>97.855889704103845</v>
      </c>
      <c r="L27" s="76">
        <v>103.35301353013531</v>
      </c>
      <c r="M27" s="77">
        <v>103.4134052217826</v>
      </c>
      <c r="N27" s="78">
        <v>100.74970011995201</v>
      </c>
      <c r="O27" s="76">
        <v>111.80465991451402</v>
      </c>
      <c r="P27" s="77">
        <v>105.38171419098144</v>
      </c>
      <c r="Q27" s="78">
        <v>102.73924778372685</v>
      </c>
      <c r="R27" s="76">
        <v>106.49619771863119</v>
      </c>
      <c r="S27" s="77">
        <v>99.902930469603206</v>
      </c>
      <c r="T27" s="78">
        <v>113.85609206670925</v>
      </c>
      <c r="U27" s="76">
        <v>122.16072885504488</v>
      </c>
      <c r="V27" s="77">
        <v>160.35861660879181</v>
      </c>
      <c r="W27" s="78">
        <v>145.89318400769304</v>
      </c>
      <c r="X27" s="2"/>
      <c r="Y27" s="2"/>
    </row>
    <row r="28" spans="2:25">
      <c r="B28" s="71">
        <v>36.864400000000003</v>
      </c>
      <c r="C28" s="76">
        <v>136.51381286982246</v>
      </c>
      <c r="D28" s="77">
        <v>187.72235165136357</v>
      </c>
      <c r="E28" s="78">
        <v>133.44067386448251</v>
      </c>
      <c r="F28" s="76">
        <v>99.567089298210234</v>
      </c>
      <c r="G28" s="77">
        <v>97.855751212875731</v>
      </c>
      <c r="H28" s="78">
        <v>96.465824821642912</v>
      </c>
      <c r="I28" s="76">
        <v>97.458816124971761</v>
      </c>
      <c r="J28" s="77">
        <v>97.834574361038435</v>
      </c>
      <c r="K28" s="78">
        <v>98.730952188986535</v>
      </c>
      <c r="L28" s="76">
        <v>102.860196801968</v>
      </c>
      <c r="M28" s="77">
        <v>103.22033788004998</v>
      </c>
      <c r="N28" s="78">
        <v>101.05623750499799</v>
      </c>
      <c r="O28" s="76">
        <v>112.24911726444897</v>
      </c>
      <c r="P28" s="77">
        <v>105.35201840185677</v>
      </c>
      <c r="Q28" s="78">
        <v>103.03328798384972</v>
      </c>
      <c r="R28" s="76">
        <v>106.96515209125475</v>
      </c>
      <c r="S28" s="77">
        <v>100.60005460502366</v>
      </c>
      <c r="T28" s="78">
        <v>113.6536703311229</v>
      </c>
      <c r="U28" s="76">
        <v>122.15029915692139</v>
      </c>
      <c r="V28" s="77">
        <v>159.58719382114327</v>
      </c>
      <c r="W28" s="78">
        <v>147.46343941881827</v>
      </c>
      <c r="X28" s="2"/>
      <c r="Y28" s="2"/>
    </row>
    <row r="29" spans="2:25">
      <c r="B29" s="71">
        <v>38.386000000000003</v>
      </c>
      <c r="C29" s="76">
        <v>136.12795857988164</v>
      </c>
      <c r="D29" s="77">
        <v>188.18185555707828</v>
      </c>
      <c r="E29" s="78">
        <v>134.08291139240507</v>
      </c>
      <c r="F29" s="76">
        <v>99.544162821866138</v>
      </c>
      <c r="G29" s="77">
        <v>97.90068537105013</v>
      </c>
      <c r="H29" s="78">
        <v>96.667638529326013</v>
      </c>
      <c r="I29" s="76">
        <v>97.857421811961402</v>
      </c>
      <c r="J29" s="77">
        <v>98.679150734554241</v>
      </c>
      <c r="K29" s="78">
        <v>98.706764492461502</v>
      </c>
      <c r="L29" s="76">
        <v>102.86428044280443</v>
      </c>
      <c r="M29" s="77">
        <v>103.3645974333611</v>
      </c>
      <c r="N29" s="78">
        <v>100.82700919632146</v>
      </c>
      <c r="O29" s="76">
        <v>112.52787585950568</v>
      </c>
      <c r="P29" s="77">
        <v>105.1675853779841</v>
      </c>
      <c r="Q29" s="78">
        <v>103.11594838936186</v>
      </c>
      <c r="R29" s="76">
        <v>107.6508174904943</v>
      </c>
      <c r="S29" s="77">
        <v>100.344612304332</v>
      </c>
      <c r="T29" s="78">
        <v>113.79916998964552</v>
      </c>
      <c r="U29" s="76">
        <v>121.94135164536306</v>
      </c>
      <c r="V29" s="77">
        <v>161.30584406484064</v>
      </c>
      <c r="W29" s="78">
        <v>150.01463628795179</v>
      </c>
      <c r="X29" s="2"/>
      <c r="Y29" s="2"/>
    </row>
    <row r="30" spans="2:25">
      <c r="B30" s="71">
        <v>39.907600000000002</v>
      </c>
      <c r="C30" s="76">
        <v>135.53994082840237</v>
      </c>
      <c r="D30" s="77">
        <v>189.28285596820612</v>
      </c>
      <c r="E30" s="78">
        <v>135.29475055845123</v>
      </c>
      <c r="F30" s="76">
        <v>99.211272283040557</v>
      </c>
      <c r="G30" s="77">
        <v>98.177054187950802</v>
      </c>
      <c r="H30" s="78">
        <v>96.384276299426602</v>
      </c>
      <c r="I30" s="76">
        <v>97.932204757447622</v>
      </c>
      <c r="J30" s="77">
        <v>99.243308512779237</v>
      </c>
      <c r="K30" s="78">
        <v>98.935741352898489</v>
      </c>
      <c r="L30" s="76">
        <v>103.31857318573188</v>
      </c>
      <c r="M30" s="77">
        <v>103.03703209600165</v>
      </c>
      <c r="N30" s="78">
        <v>101.27948820471811</v>
      </c>
      <c r="O30" s="76">
        <v>113.06757572941832</v>
      </c>
      <c r="P30" s="77">
        <v>105.71881216843502</v>
      </c>
      <c r="Q30" s="78">
        <v>103.50142631440357</v>
      </c>
      <c r="R30" s="76">
        <v>107.89353612167301</v>
      </c>
      <c r="S30" s="77">
        <v>100.46292318893339</v>
      </c>
      <c r="T30" s="78">
        <v>113.13320647264875</v>
      </c>
      <c r="U30" s="76">
        <v>121.25781887408213</v>
      </c>
      <c r="V30" s="77">
        <v>160.17689468848786</v>
      </c>
      <c r="W30" s="78">
        <v>151.3594659446176</v>
      </c>
      <c r="X30" s="2"/>
      <c r="Y30" s="2"/>
    </row>
    <row r="31" spans="2:25">
      <c r="B31" s="71">
        <v>41.438800000000001</v>
      </c>
      <c r="C31" s="76">
        <v>136.33075073964497</v>
      </c>
      <c r="D31" s="77">
        <v>189.69343565848976</v>
      </c>
      <c r="E31" s="78">
        <v>135.14519731943409</v>
      </c>
      <c r="F31" s="76">
        <v>98.515448388741945</v>
      </c>
      <c r="G31" s="77">
        <v>98.559103627076013</v>
      </c>
      <c r="H31" s="78">
        <v>96.823598809682466</v>
      </c>
      <c r="I31" s="76">
        <v>98.178565665042115</v>
      </c>
      <c r="J31" s="77">
        <v>99.431817267055749</v>
      </c>
      <c r="K31" s="78">
        <v>98.54282028541482</v>
      </c>
      <c r="L31" s="76">
        <v>103.51537515375153</v>
      </c>
      <c r="M31" s="77">
        <v>103.57826166180757</v>
      </c>
      <c r="N31" s="78">
        <v>101.79394242303077</v>
      </c>
      <c r="O31" s="76">
        <v>112.59756550826982</v>
      </c>
      <c r="P31" s="77">
        <v>105.48532824933687</v>
      </c>
      <c r="Q31" s="78">
        <v>103.13422715702623</v>
      </c>
      <c r="R31" s="76">
        <v>107.2953041825095</v>
      </c>
      <c r="S31" s="77">
        <v>100.01820167455406</v>
      </c>
      <c r="T31" s="78">
        <v>112.78988400784296</v>
      </c>
      <c r="U31" s="76">
        <v>121.263706826217</v>
      </c>
      <c r="V31" s="77">
        <v>160.98662389635467</v>
      </c>
      <c r="W31" s="78">
        <v>153.19739980872754</v>
      </c>
      <c r="X31" s="2"/>
      <c r="Y31" s="2"/>
    </row>
    <row r="32" spans="2:25">
      <c r="B32" s="71">
        <v>42.95</v>
      </c>
      <c r="C32" s="76">
        <v>137.4056952662722</v>
      </c>
      <c r="D32" s="77">
        <v>189.98218445936686</v>
      </c>
      <c r="E32" s="78">
        <v>136.30368577810873</v>
      </c>
      <c r="F32" s="76">
        <v>98.732105369278756</v>
      </c>
      <c r="G32" s="77">
        <v>98.71953692532793</v>
      </c>
      <c r="H32" s="78">
        <v>96.447413548757623</v>
      </c>
      <c r="I32" s="76">
        <v>97.943501274892682</v>
      </c>
      <c r="J32" s="77">
        <v>99.040048299456643</v>
      </c>
      <c r="K32" s="78">
        <v>99.401757639280817</v>
      </c>
      <c r="L32" s="76">
        <v>104.34029520295202</v>
      </c>
      <c r="M32" s="77">
        <v>103.35211890878801</v>
      </c>
      <c r="N32" s="78">
        <v>101.61801279488203</v>
      </c>
      <c r="O32" s="76">
        <v>112.99015052964133</v>
      </c>
      <c r="P32" s="77">
        <v>105.85143816312996</v>
      </c>
      <c r="Q32" s="78">
        <v>102.39912665671902</v>
      </c>
      <c r="R32" s="76">
        <v>106.25982889733841</v>
      </c>
      <c r="S32" s="77">
        <v>99.647488168911551</v>
      </c>
      <c r="T32" s="78">
        <v>113.07583001035447</v>
      </c>
      <c r="U32" s="76">
        <v>121.55153657873265</v>
      </c>
      <c r="V32" s="77">
        <v>160.16910883071989</v>
      </c>
      <c r="W32" s="78">
        <v>153.88760524696588</v>
      </c>
      <c r="X32" s="2"/>
      <c r="Y32" s="2"/>
    </row>
    <row r="33" spans="2:25">
      <c r="B33" s="71">
        <v>44.472000000000001</v>
      </c>
      <c r="C33" s="76">
        <v>137.31569896449705</v>
      </c>
      <c r="D33" s="77">
        <v>189.06715088392488</v>
      </c>
      <c r="E33" s="78">
        <v>137.89402457185403</v>
      </c>
      <c r="F33" s="76">
        <v>99.001743503374328</v>
      </c>
      <c r="G33" s="77">
        <v>98.804669250712323</v>
      </c>
      <c r="H33" s="78">
        <v>96.478598840123624</v>
      </c>
      <c r="I33" s="76">
        <v>97.803634251040876</v>
      </c>
      <c r="J33" s="77">
        <v>98.481927953310532</v>
      </c>
      <c r="K33" s="78">
        <v>99.568926872530838</v>
      </c>
      <c r="L33" s="76">
        <v>103.62772447724478</v>
      </c>
      <c r="M33" s="77">
        <v>104.00342630674719</v>
      </c>
      <c r="N33" s="78">
        <v>101.43742502998798</v>
      </c>
      <c r="O33" s="76">
        <v>112.85309422040513</v>
      </c>
      <c r="P33" s="77">
        <v>105.1033446618037</v>
      </c>
      <c r="Q33" s="78">
        <v>102.63027736329325</v>
      </c>
      <c r="R33" s="76">
        <v>106.33079847908743</v>
      </c>
      <c r="S33" s="77">
        <v>99.611703676738259</v>
      </c>
      <c r="T33" s="78">
        <v>114.03692361921965</v>
      </c>
      <c r="U33" s="76">
        <v>121.59369050856677</v>
      </c>
      <c r="V33" s="77">
        <v>160.20539092791856</v>
      </c>
      <c r="W33" s="78">
        <v>155.19767298822438</v>
      </c>
      <c r="X33" s="2"/>
      <c r="Y33" s="2"/>
    </row>
    <row r="34" spans="2:25">
      <c r="B34" s="71">
        <v>45.993600000000001</v>
      </c>
      <c r="C34" s="76">
        <v>137.84023668639054</v>
      </c>
      <c r="D34" s="77">
        <v>188.9101000411128</v>
      </c>
      <c r="E34" s="78">
        <v>139.52345495160091</v>
      </c>
      <c r="F34" s="76">
        <v>98.978010508462518</v>
      </c>
      <c r="G34" s="77">
        <v>99.108850784197955</v>
      </c>
      <c r="H34" s="78">
        <v>95.698030771742367</v>
      </c>
      <c r="I34" s="76">
        <v>97.449133395733142</v>
      </c>
      <c r="J34" s="77">
        <v>97.876172268061993</v>
      </c>
      <c r="K34" s="78">
        <v>100.40957832782391</v>
      </c>
      <c r="L34" s="76">
        <v>104.50430504305044</v>
      </c>
      <c r="M34" s="77">
        <v>103.84019679300292</v>
      </c>
      <c r="N34" s="78">
        <v>101.2341663334666</v>
      </c>
      <c r="O34" s="76">
        <v>113.1434677569225</v>
      </c>
      <c r="P34" s="77">
        <v>104.7710750994695</v>
      </c>
      <c r="Q34" s="78">
        <v>102.54981128763276</v>
      </c>
      <c r="R34" s="76">
        <v>106.08745247148288</v>
      </c>
      <c r="S34" s="77">
        <v>99.587422642883155</v>
      </c>
      <c r="T34" s="78">
        <v>114.10897810138574</v>
      </c>
      <c r="U34" s="76">
        <v>121.24194995920587</v>
      </c>
      <c r="V34" s="77">
        <v>159.60276553667919</v>
      </c>
      <c r="W34" s="78">
        <v>155.85592555472468</v>
      </c>
      <c r="X34" s="2"/>
      <c r="Y34" s="2"/>
    </row>
    <row r="35" spans="2:25">
      <c r="B35" s="71">
        <v>47.514800000000001</v>
      </c>
      <c r="C35" s="76">
        <v>137.54931582840234</v>
      </c>
      <c r="D35" s="77">
        <v>188.93833082088531</v>
      </c>
      <c r="E35" s="78">
        <v>140.22090469099032</v>
      </c>
      <c r="F35" s="76">
        <v>99.035735888890201</v>
      </c>
      <c r="G35" s="77">
        <v>99.280398901352768</v>
      </c>
      <c r="H35" s="78">
        <v>95.739363121036575</v>
      </c>
      <c r="I35" s="76">
        <v>97.785350030661974</v>
      </c>
      <c r="J35" s="77">
        <v>97.577641376534515</v>
      </c>
      <c r="K35" s="78">
        <v>100.54878658389099</v>
      </c>
      <c r="L35" s="76">
        <v>104.08774907749078</v>
      </c>
      <c r="M35" s="77">
        <v>103.67534035297791</v>
      </c>
      <c r="N35" s="78">
        <v>102.23776489404237</v>
      </c>
      <c r="O35" s="76">
        <v>112.78496097379669</v>
      </c>
      <c r="P35" s="77">
        <v>104.51342838196287</v>
      </c>
      <c r="Q35" s="78">
        <v>102.85335293601332</v>
      </c>
      <c r="R35" s="76">
        <v>106.17933460076046</v>
      </c>
      <c r="S35" s="77">
        <v>99.234310156534406</v>
      </c>
      <c r="T35" s="78">
        <v>113.56188451455134</v>
      </c>
      <c r="U35" s="76">
        <v>120.94279303780253</v>
      </c>
      <c r="V35" s="77">
        <v>159.04996963515472</v>
      </c>
      <c r="W35" s="78">
        <v>156.16796348898674</v>
      </c>
      <c r="X35" s="2"/>
      <c r="Y35" s="2"/>
    </row>
    <row r="36" spans="2:25">
      <c r="B36" s="71">
        <v>49.026400000000002</v>
      </c>
      <c r="C36" s="76">
        <v>138.49421227810652</v>
      </c>
      <c r="D36" s="77">
        <v>189.37056324516922</v>
      </c>
      <c r="E36" s="78">
        <v>139.78840282948624</v>
      </c>
      <c r="F36" s="76">
        <v>98.839633271263025</v>
      </c>
      <c r="G36" s="77">
        <v>99.782234258284788</v>
      </c>
      <c r="H36" s="78">
        <v>95.950579769066493</v>
      </c>
      <c r="I36" s="76">
        <v>97.345318400413134</v>
      </c>
      <c r="J36" s="77">
        <v>98.414167840611796</v>
      </c>
      <c r="K36" s="78">
        <v>101.06533903087961</v>
      </c>
      <c r="L36" s="76">
        <v>104.32145141451414</v>
      </c>
      <c r="M36" s="77">
        <v>103.60429248229903</v>
      </c>
      <c r="N36" s="78">
        <v>102.90549780087963</v>
      </c>
      <c r="O36" s="76">
        <v>112.46127578517002</v>
      </c>
      <c r="P36" s="77">
        <v>104.45747679045093</v>
      </c>
      <c r="Q36" s="78">
        <v>102.15922057403668</v>
      </c>
      <c r="R36" s="76">
        <v>105.22686311787072</v>
      </c>
      <c r="S36" s="77">
        <v>98.638514743356396</v>
      </c>
      <c r="T36" s="78">
        <v>113.20893734440747</v>
      </c>
      <c r="U36" s="76">
        <v>121.00942344302419</v>
      </c>
      <c r="V36" s="77">
        <v>158.94719631261776</v>
      </c>
      <c r="W36" s="78">
        <v>156.7922734444833</v>
      </c>
      <c r="X36" s="2"/>
      <c r="Y36" s="2"/>
    </row>
    <row r="37" spans="2:25">
      <c r="B37" s="71">
        <v>50.548000000000002</v>
      </c>
      <c r="C37" s="76">
        <v>138.42146819526627</v>
      </c>
      <c r="D37" s="77">
        <v>189.32479101000411</v>
      </c>
      <c r="E37" s="78">
        <v>139.3354430379747</v>
      </c>
      <c r="F37" s="76">
        <v>98.72339971297427</v>
      </c>
      <c r="G37" s="77">
        <v>100.13305696023819</v>
      </c>
      <c r="H37" s="78">
        <v>96.71236450577176</v>
      </c>
      <c r="I37" s="76">
        <v>97.714343349578797</v>
      </c>
      <c r="J37" s="77">
        <v>98.121010263634531</v>
      </c>
      <c r="K37" s="78">
        <v>100.67833588647908</v>
      </c>
      <c r="L37" s="76">
        <v>103.69330873308733</v>
      </c>
      <c r="M37" s="77">
        <v>103.55060391503541</v>
      </c>
      <c r="N37" s="78">
        <v>103.39864054378248</v>
      </c>
      <c r="O37" s="76">
        <v>111.3261243263334</v>
      </c>
      <c r="P37" s="77">
        <v>104.61565401193636</v>
      </c>
      <c r="Q37" s="78">
        <v>102.08314315807951</v>
      </c>
      <c r="R37" s="76">
        <v>105.05513307984791</v>
      </c>
      <c r="S37" s="77">
        <v>98.25081907535494</v>
      </c>
      <c r="T37" s="78">
        <v>113.07905201471658</v>
      </c>
      <c r="U37" s="76">
        <v>120.55208050040793</v>
      </c>
      <c r="V37" s="77">
        <v>159.43723820053256</v>
      </c>
      <c r="W37" s="78">
        <v>157.1086419877355</v>
      </c>
      <c r="X37" s="2"/>
      <c r="Y37" s="2"/>
    </row>
    <row r="38" spans="2:25">
      <c r="B38" s="71">
        <v>52.069600000000001</v>
      </c>
      <c r="C38" s="76">
        <v>138.73213757396451</v>
      </c>
      <c r="D38" s="77">
        <v>188.36097026175139</v>
      </c>
      <c r="E38" s="78">
        <v>139.55013030528667</v>
      </c>
      <c r="F38" s="76">
        <v>97.910168064236842</v>
      </c>
      <c r="G38" s="77">
        <v>99.343301588931382</v>
      </c>
      <c r="H38" s="78">
        <v>96.560530695639429</v>
      </c>
      <c r="I38" s="76">
        <v>97.415243843397988</v>
      </c>
      <c r="J38" s="77">
        <v>97.990883477560885</v>
      </c>
      <c r="K38" s="78">
        <v>100.63694267515923</v>
      </c>
      <c r="L38" s="76">
        <v>103.76302583025831</v>
      </c>
      <c r="M38" s="77">
        <v>104.1362973760933</v>
      </c>
      <c r="N38" s="78">
        <v>103.28534586165534</v>
      </c>
      <c r="O38" s="76">
        <v>110.83906337112059</v>
      </c>
      <c r="P38" s="77">
        <v>104.29030586870027</v>
      </c>
      <c r="Q38" s="78">
        <v>101.87103923461774</v>
      </c>
      <c r="R38" s="76">
        <v>104.96070342205324</v>
      </c>
      <c r="S38" s="77">
        <v>98.691900254823452</v>
      </c>
      <c r="T38" s="78">
        <v>112.01376649556079</v>
      </c>
      <c r="U38" s="76">
        <v>119.89665488169703</v>
      </c>
      <c r="V38" s="77">
        <v>158.71626777122037</v>
      </c>
      <c r="W38" s="78">
        <v>157.36695696182264</v>
      </c>
      <c r="X38" s="2"/>
      <c r="Y38" s="2"/>
    </row>
    <row r="39" spans="2:25">
      <c r="B39" s="71">
        <v>53.601999999999997</v>
      </c>
      <c r="C39" s="76">
        <v>138.7814349112426</v>
      </c>
      <c r="D39" s="77">
        <v>186.94490886665753</v>
      </c>
      <c r="E39" s="78">
        <v>140.70612434847357</v>
      </c>
      <c r="F39" s="76">
        <v>98.531661784066515</v>
      </c>
      <c r="G39" s="77">
        <v>98.745193418384375</v>
      </c>
      <c r="H39" s="78">
        <v>96.150893967077991</v>
      </c>
      <c r="I39" s="76">
        <v>98.091421101894582</v>
      </c>
      <c r="J39" s="77">
        <v>98.401428858925343</v>
      </c>
      <c r="K39" s="78">
        <v>100.97395791340804</v>
      </c>
      <c r="L39" s="76">
        <v>102.7338991389914</v>
      </c>
      <c r="M39" s="77">
        <v>103.87273531861723</v>
      </c>
      <c r="N39" s="78">
        <v>102.87950819672129</v>
      </c>
      <c r="O39" s="76">
        <v>111.3261243263334</v>
      </c>
      <c r="P39" s="77">
        <v>103.33912881299736</v>
      </c>
      <c r="Q39" s="78">
        <v>101.83884841569383</v>
      </c>
      <c r="R39" s="76">
        <v>104.59188212927756</v>
      </c>
      <c r="S39" s="77">
        <v>98.97220604295596</v>
      </c>
      <c r="T39" s="78">
        <v>111.16235872750104</v>
      </c>
      <c r="U39" s="76">
        <v>119.09301060647266</v>
      </c>
      <c r="V39" s="77">
        <v>158.0829661003753</v>
      </c>
      <c r="W39" s="78">
        <v>158.08829596739545</v>
      </c>
      <c r="X39" s="2"/>
      <c r="Y39" s="2"/>
    </row>
    <row r="40" spans="2:25">
      <c r="B40" s="71">
        <v>55.112400000000001</v>
      </c>
      <c r="C40" s="76">
        <v>137.9277551775148</v>
      </c>
      <c r="D40" s="77">
        <v>185.80334383993426</v>
      </c>
      <c r="E40" s="78">
        <v>140.22462769918093</v>
      </c>
      <c r="F40" s="76">
        <v>98.541150237804359</v>
      </c>
      <c r="G40" s="77">
        <v>99.427573991837164</v>
      </c>
      <c r="H40" s="78">
        <v>96.908540959050299</v>
      </c>
      <c r="I40" s="76">
        <v>97.659474550559992</v>
      </c>
      <c r="J40" s="77">
        <v>97.781585832159408</v>
      </c>
      <c r="K40" s="78">
        <v>99.755430137869865</v>
      </c>
      <c r="L40" s="76">
        <v>102.45756457564576</v>
      </c>
      <c r="M40" s="77">
        <v>104.53977509371096</v>
      </c>
      <c r="N40" s="78">
        <v>103.32800879648138</v>
      </c>
      <c r="O40" s="76">
        <v>111.49026667905592</v>
      </c>
      <c r="P40" s="77">
        <v>103.03313577586206</v>
      </c>
      <c r="Q40" s="78">
        <v>101.4445931712455</v>
      </c>
      <c r="R40" s="76">
        <v>104.36374524714829</v>
      </c>
      <c r="S40" s="77">
        <v>98.28358208955224</v>
      </c>
      <c r="T40" s="78">
        <v>111.43774371571456</v>
      </c>
      <c r="U40" s="76">
        <v>119.53222735926026</v>
      </c>
      <c r="V40" s="77">
        <v>157.12172410034415</v>
      </c>
      <c r="W40" s="78">
        <v>157.91823178191802</v>
      </c>
      <c r="X40" s="2"/>
      <c r="Y40" s="2"/>
    </row>
    <row r="41" spans="2:25">
      <c r="B41" s="71">
        <v>56.634</v>
      </c>
      <c r="C41" s="76">
        <v>138.1884800295858</v>
      </c>
      <c r="D41" s="77">
        <v>185.21214197615461</v>
      </c>
      <c r="E41" s="78">
        <v>140.17311988086374</v>
      </c>
      <c r="F41" s="76">
        <v>98.982363336614753</v>
      </c>
      <c r="G41" s="77">
        <v>100.00428677772928</v>
      </c>
      <c r="H41" s="78">
        <v>97.291874258560114</v>
      </c>
      <c r="I41" s="76">
        <v>97.357147467966314</v>
      </c>
      <c r="J41" s="77">
        <v>98.014348963574179</v>
      </c>
      <c r="K41" s="78">
        <v>100.19619446908006</v>
      </c>
      <c r="L41" s="76">
        <v>102.62811808118082</v>
      </c>
      <c r="M41" s="77">
        <v>104.48608652644731</v>
      </c>
      <c r="N41" s="78">
        <v>103.58990403838465</v>
      </c>
      <c r="O41" s="76">
        <v>111.69392306262776</v>
      </c>
      <c r="P41" s="77">
        <v>103.38679127984085</v>
      </c>
      <c r="Q41" s="78">
        <v>101.97342666549636</v>
      </c>
      <c r="R41" s="76">
        <v>104.69074144486692</v>
      </c>
      <c r="S41" s="77">
        <v>98.872715689843474</v>
      </c>
      <c r="T41" s="78">
        <v>111.79895243550482</v>
      </c>
      <c r="U41" s="76">
        <v>120.11150394343213</v>
      </c>
      <c r="V41" s="77">
        <v>157.24987931920461</v>
      </c>
      <c r="W41" s="78">
        <v>157.51513401537696</v>
      </c>
      <c r="X41" s="2"/>
      <c r="Y41" s="2"/>
    </row>
    <row r="42" spans="2:25">
      <c r="B42" s="71">
        <v>58.1556</v>
      </c>
      <c r="C42" s="76">
        <v>138.08062130177515</v>
      </c>
      <c r="D42" s="77">
        <v>183.68137590790735</v>
      </c>
      <c r="E42" s="78">
        <v>138.89488086373788</v>
      </c>
      <c r="F42" s="76">
        <v>99.132601140986566</v>
      </c>
      <c r="G42" s="77">
        <v>99.591857689247121</v>
      </c>
      <c r="H42" s="78">
        <v>96.630432650255926</v>
      </c>
      <c r="I42" s="76">
        <v>96.689039150501884</v>
      </c>
      <c r="J42" s="77">
        <v>98.766351378546986</v>
      </c>
      <c r="K42" s="78">
        <v>101.21744739176006</v>
      </c>
      <c r="L42" s="76">
        <v>103.10947109471095</v>
      </c>
      <c r="M42" s="77">
        <v>104.30279701166178</v>
      </c>
      <c r="N42" s="78">
        <v>104.18298680527789</v>
      </c>
      <c r="O42" s="76">
        <v>111.55686675339156</v>
      </c>
      <c r="P42" s="77">
        <v>103.97187914456232</v>
      </c>
      <c r="Q42" s="78">
        <v>101.25223821644869</v>
      </c>
      <c r="R42" s="76">
        <v>104.16032319391635</v>
      </c>
      <c r="S42" s="77">
        <v>98.530524208227149</v>
      </c>
      <c r="T42" s="78">
        <v>111.63969729682093</v>
      </c>
      <c r="U42" s="76">
        <v>120.46550176774542</v>
      </c>
      <c r="V42" s="77">
        <v>156.68415889378534</v>
      </c>
      <c r="W42" s="78">
        <v>158.24396380406779</v>
      </c>
      <c r="X42" s="2"/>
      <c r="Y42" s="2"/>
    </row>
    <row r="43" spans="2:25">
      <c r="B43" s="71">
        <v>59.677199999999999</v>
      </c>
      <c r="C43" s="76">
        <v>137.40878328402368</v>
      </c>
      <c r="D43" s="77">
        <v>182.23831711662325</v>
      </c>
      <c r="E43" s="78">
        <v>138.56416604616533</v>
      </c>
      <c r="F43" s="76">
        <v>98.718667346672518</v>
      </c>
      <c r="G43" s="77">
        <v>99.93797006956386</v>
      </c>
      <c r="H43" s="78">
        <v>96.725521857551996</v>
      </c>
      <c r="I43" s="76">
        <v>97.164041571184185</v>
      </c>
      <c r="J43" s="77">
        <v>98.683839806802183</v>
      </c>
      <c r="K43" s="78">
        <v>101.13951463355639</v>
      </c>
      <c r="L43" s="76">
        <v>103.18654366543664</v>
      </c>
      <c r="M43" s="77">
        <v>103.48606374947937</v>
      </c>
      <c r="N43" s="78">
        <v>104.52085165933624</v>
      </c>
      <c r="O43" s="76">
        <v>111.21074149786286</v>
      </c>
      <c r="P43" s="77">
        <v>104.23505885278514</v>
      </c>
      <c r="Q43" s="78">
        <v>101.62527429123145</v>
      </c>
      <c r="R43" s="76">
        <v>104.44866920152091</v>
      </c>
      <c r="S43" s="77">
        <v>99.8822897706589</v>
      </c>
      <c r="T43" s="78">
        <v>112.02018296578615</v>
      </c>
      <c r="U43" s="76">
        <v>120.32181125917867</v>
      </c>
      <c r="V43" s="77">
        <v>156.98266868060858</v>
      </c>
      <c r="W43" s="78">
        <v>158.38675685725602</v>
      </c>
      <c r="X43" s="2"/>
      <c r="Y43" s="2"/>
    </row>
    <row r="44" spans="2:25">
      <c r="B44" s="71">
        <v>61.198399999999999</v>
      </c>
      <c r="C44" s="76">
        <v>136.66605029585801</v>
      </c>
      <c r="D44" s="77">
        <v>181.17212553104017</v>
      </c>
      <c r="E44" s="78">
        <v>137.5918279970216</v>
      </c>
      <c r="F44" s="76">
        <v>98.327256769418696</v>
      </c>
      <c r="G44" s="77">
        <v>99.498164643067994</v>
      </c>
      <c r="H44" s="78">
        <v>96.41096306177775</v>
      </c>
      <c r="I44" s="76">
        <v>97.405561114159383</v>
      </c>
      <c r="J44" s="77">
        <v>98.771724693097212</v>
      </c>
      <c r="K44" s="78">
        <v>100.6358622913811</v>
      </c>
      <c r="L44" s="76">
        <v>102.81591635916361</v>
      </c>
      <c r="M44" s="77">
        <v>103.3759859173261</v>
      </c>
      <c r="N44" s="78">
        <v>104.29028388644541</v>
      </c>
      <c r="O44" s="76">
        <v>110.95676918788328</v>
      </c>
      <c r="P44" s="77">
        <v>103.85305454244032</v>
      </c>
      <c r="Q44" s="78">
        <v>100.87406740981304</v>
      </c>
      <c r="R44" s="76">
        <v>104.23384030418251</v>
      </c>
      <c r="S44" s="77">
        <v>98.777448125227522</v>
      </c>
      <c r="T44" s="78">
        <v>111.468504218898</v>
      </c>
      <c r="U44" s="76">
        <v>120.034906173511</v>
      </c>
      <c r="V44" s="77">
        <v>157.05834721811303</v>
      </c>
      <c r="W44" s="78">
        <v>158.43006294715735</v>
      </c>
      <c r="X44" s="2"/>
      <c r="Y44" s="2"/>
    </row>
    <row r="45" spans="2:25">
      <c r="B45" s="71">
        <v>62.7348</v>
      </c>
      <c r="C45" s="76">
        <v>135.50541789940829</v>
      </c>
      <c r="D45" s="77">
        <v>180.22159791695219</v>
      </c>
      <c r="E45" s="78">
        <v>137.84126954579301</v>
      </c>
      <c r="F45" s="76">
        <v>98.376691613392936</v>
      </c>
      <c r="G45" s="77">
        <v>99.494737787817328</v>
      </c>
      <c r="H45" s="78">
        <v>96.676658136373305</v>
      </c>
      <c r="I45" s="76">
        <v>98.373301487912727</v>
      </c>
      <c r="J45" s="77">
        <v>98.538941436908829</v>
      </c>
      <c r="K45" s="78">
        <v>99.805418044021593</v>
      </c>
      <c r="L45" s="76">
        <v>101.96228782287824</v>
      </c>
      <c r="M45" s="77">
        <v>104.03814491357768</v>
      </c>
      <c r="N45" s="78">
        <v>103.97574970011996</v>
      </c>
      <c r="O45" s="76">
        <v>111.20997491172643</v>
      </c>
      <c r="P45" s="77">
        <v>103.19891826923077</v>
      </c>
      <c r="Q45" s="78">
        <v>101.45045203194942</v>
      </c>
      <c r="R45" s="76">
        <v>104.96705323193916</v>
      </c>
      <c r="S45" s="77">
        <v>99.135420458682205</v>
      </c>
      <c r="T45" s="78">
        <v>111.34503535943247</v>
      </c>
      <c r="U45" s="76">
        <v>119.67727767201524</v>
      </c>
      <c r="V45" s="77">
        <v>156.78895653934194</v>
      </c>
      <c r="W45" s="78">
        <v>158.20182814902864</v>
      </c>
      <c r="X45" s="2"/>
      <c r="Y45" s="2"/>
    </row>
    <row r="46" spans="2:25">
      <c r="B46" s="71">
        <v>64.251599999999996</v>
      </c>
      <c r="C46" s="76">
        <v>134.07050665680472</v>
      </c>
      <c r="D46" s="77">
        <v>179.50390571467727</v>
      </c>
      <c r="E46" s="78">
        <v>138.44502978406553</v>
      </c>
      <c r="F46" s="76">
        <v>98.773214095098027</v>
      </c>
      <c r="G46" s="77">
        <v>98.71695715789204</v>
      </c>
      <c r="H46" s="78">
        <v>96.701834114544056</v>
      </c>
      <c r="I46" s="76">
        <v>98.590630345673418</v>
      </c>
      <c r="J46" s="77">
        <v>98.828074059166838</v>
      </c>
      <c r="K46" s="78">
        <v>99.926904781101342</v>
      </c>
      <c r="L46" s="76">
        <v>102.17466174661747</v>
      </c>
      <c r="M46" s="77">
        <v>104.11298352249064</v>
      </c>
      <c r="N46" s="78">
        <v>103.90843662534985</v>
      </c>
      <c r="O46" s="76">
        <v>111.28119773276342</v>
      </c>
      <c r="P46" s="77">
        <v>102.97786803713527</v>
      </c>
      <c r="Q46" s="78">
        <v>101.67646800667076</v>
      </c>
      <c r="R46" s="76">
        <v>104.47401140684411</v>
      </c>
      <c r="S46" s="77">
        <v>98.527484528576636</v>
      </c>
      <c r="T46" s="78">
        <v>111.12838998920492</v>
      </c>
      <c r="U46" s="76">
        <v>119.22446287734567</v>
      </c>
      <c r="V46" s="77">
        <v>156.75111727058973</v>
      </c>
      <c r="W46" s="78">
        <v>158.534231649893</v>
      </c>
      <c r="X46" s="2"/>
      <c r="Y46" s="2"/>
    </row>
    <row r="47" spans="2:25">
      <c r="B47" s="71">
        <v>65.782799999999995</v>
      </c>
      <c r="C47" s="76">
        <v>133.55029585798817</v>
      </c>
      <c r="D47" s="77">
        <v>178.05262436617789</v>
      </c>
      <c r="E47" s="78">
        <v>137.9374534623976</v>
      </c>
      <c r="F47" s="76">
        <v>99.433859547163536</v>
      </c>
      <c r="G47" s="77">
        <v>99.30993146289498</v>
      </c>
      <c r="H47" s="78">
        <v>96.912678703783257</v>
      </c>
      <c r="I47" s="76">
        <v>98.50079075622115</v>
      </c>
      <c r="J47" s="77">
        <v>98.402092976454028</v>
      </c>
      <c r="K47" s="78">
        <v>100.08546319438845</v>
      </c>
      <c r="L47" s="76">
        <v>102.62976629766298</v>
      </c>
      <c r="M47" s="77">
        <v>103.95787237088715</v>
      </c>
      <c r="N47" s="78">
        <v>104.42822870851658</v>
      </c>
      <c r="O47" s="76">
        <v>111.20686210741498</v>
      </c>
      <c r="P47" s="77">
        <v>103.23000248673739</v>
      </c>
      <c r="Q47" s="78">
        <v>101.36706749758623</v>
      </c>
      <c r="R47" s="76">
        <v>104.89543726235742</v>
      </c>
      <c r="S47" s="77">
        <v>99.133600291226799</v>
      </c>
      <c r="T47" s="78">
        <v>110.77591097354099</v>
      </c>
      <c r="U47" s="76">
        <v>118.79385368506934</v>
      </c>
      <c r="V47" s="77">
        <v>154.94115448698983</v>
      </c>
      <c r="W47" s="78">
        <v>158.3601879858841</v>
      </c>
      <c r="X47" s="2"/>
      <c r="Y47" s="2"/>
    </row>
    <row r="48" spans="2:25">
      <c r="B48" s="71">
        <v>67.294799999999995</v>
      </c>
      <c r="C48" s="76">
        <v>133.74815088757396</v>
      </c>
      <c r="D48" s="77">
        <v>176.57489379196932</v>
      </c>
      <c r="E48" s="78">
        <v>137.67870439314967</v>
      </c>
      <c r="F48" s="76">
        <v>99.741048236926673</v>
      </c>
      <c r="G48" s="77">
        <v>99.759991785815131</v>
      </c>
      <c r="H48" s="78">
        <v>97.388079642228263</v>
      </c>
      <c r="I48" s="76">
        <v>97.886469999677246</v>
      </c>
      <c r="J48" s="77">
        <v>98.200845240491049</v>
      </c>
      <c r="K48" s="78">
        <v>100.35636539546884</v>
      </c>
      <c r="L48" s="76">
        <v>103.04878228782289</v>
      </c>
      <c r="M48" s="77">
        <v>103.33693968658892</v>
      </c>
      <c r="N48" s="78">
        <v>103.74784086365452</v>
      </c>
      <c r="O48" s="76">
        <v>111.00011614941461</v>
      </c>
      <c r="P48" s="77">
        <v>103.04072032493367</v>
      </c>
      <c r="Q48" s="78">
        <v>101.49945141753709</v>
      </c>
      <c r="R48" s="76">
        <v>104.03929657794677</v>
      </c>
      <c r="S48" s="77">
        <v>98.48076082999637</v>
      </c>
      <c r="T48" s="78">
        <v>111.19036538080233</v>
      </c>
      <c r="U48" s="76">
        <v>118.36823497416371</v>
      </c>
      <c r="V48" s="77">
        <v>154.8601971379187</v>
      </c>
      <c r="W48" s="78">
        <v>157.300593305136</v>
      </c>
      <c r="X48" s="2"/>
      <c r="Y48" s="2"/>
    </row>
    <row r="49" spans="2:25">
      <c r="B49" s="71">
        <v>68.816400000000002</v>
      </c>
      <c r="C49" s="76">
        <v>134.38424556213019</v>
      </c>
      <c r="D49" s="77">
        <v>174.39865698232151</v>
      </c>
      <c r="E49" s="78">
        <v>137.27537230081907</v>
      </c>
      <c r="F49" s="76">
        <v>100.0102831117384</v>
      </c>
      <c r="G49" s="77">
        <v>100.42312036347766</v>
      </c>
      <c r="H49" s="78">
        <v>97.05059977004511</v>
      </c>
      <c r="I49" s="76">
        <v>97.588467869476816</v>
      </c>
      <c r="J49" s="77">
        <v>98.509418394043081</v>
      </c>
      <c r="K49" s="78">
        <v>100.10750624848828</v>
      </c>
      <c r="L49" s="76">
        <v>102.62073800738007</v>
      </c>
      <c r="M49" s="77">
        <v>103.40038981153685</v>
      </c>
      <c r="N49" s="78">
        <v>103.3873050779688</v>
      </c>
      <c r="O49" s="76">
        <v>110.47126463482624</v>
      </c>
      <c r="P49" s="77">
        <v>103.22515334880637</v>
      </c>
      <c r="Q49" s="78">
        <v>101.13593873431053</v>
      </c>
      <c r="R49" s="76">
        <v>103.98288973384031</v>
      </c>
      <c r="S49" s="77">
        <v>98.008136148525665</v>
      </c>
      <c r="T49" s="78">
        <v>111.32621279548809</v>
      </c>
      <c r="U49" s="76">
        <v>117.99745716616805</v>
      </c>
      <c r="V49" s="77">
        <v>154.27105685233343</v>
      </c>
      <c r="W49" s="78">
        <v>156.4965045548058</v>
      </c>
      <c r="X49" s="2"/>
      <c r="Y49" s="2"/>
    </row>
    <row r="50" spans="2:25">
      <c r="B50" s="71">
        <v>70.337999999999994</v>
      </c>
      <c r="C50" s="76">
        <v>133.15273668639054</v>
      </c>
      <c r="D50" s="77">
        <v>173.55529669727287</v>
      </c>
      <c r="E50" s="78">
        <v>137.48510796723752</v>
      </c>
      <c r="F50" s="76">
        <v>99.466665875962192</v>
      </c>
      <c r="G50" s="77">
        <v>99.98032446030237</v>
      </c>
      <c r="H50" s="78">
        <v>96.66726647053531</v>
      </c>
      <c r="I50" s="76">
        <v>97.455588548558893</v>
      </c>
      <c r="J50" s="77">
        <v>99.023948480579591</v>
      </c>
      <c r="K50" s="78">
        <v>100.238651939047</v>
      </c>
      <c r="L50" s="76">
        <v>102.35097170971711</v>
      </c>
      <c r="M50" s="77">
        <v>103.10103537588505</v>
      </c>
      <c r="N50" s="78">
        <v>103.8264694122351</v>
      </c>
      <c r="O50" s="76">
        <v>109.48552778293997</v>
      </c>
      <c r="P50" s="77">
        <v>102.05845905172414</v>
      </c>
      <c r="Q50" s="78">
        <v>101.27562977266741</v>
      </c>
      <c r="R50" s="76">
        <v>103.8384030418251</v>
      </c>
      <c r="S50" s="77">
        <v>97.380779031670912</v>
      </c>
      <c r="T50" s="78">
        <v>111.27802042255071</v>
      </c>
      <c r="U50" s="76">
        <v>117.98251291813979</v>
      </c>
      <c r="V50" s="77">
        <v>154.63907877730892</v>
      </c>
      <c r="W50" s="78">
        <v>155.74660693859536</v>
      </c>
      <c r="X50" s="2"/>
      <c r="Y50" s="2"/>
    </row>
    <row r="51" spans="2:25">
      <c r="B51" s="71">
        <v>71.859200000000001</v>
      </c>
      <c r="C51" s="76">
        <v>132.35022189349112</v>
      </c>
      <c r="D51" s="77">
        <v>172.37316705495408</v>
      </c>
      <c r="E51" s="78">
        <v>137.14383842144454</v>
      </c>
      <c r="F51" s="76">
        <v>99.601484943009979</v>
      </c>
      <c r="G51" s="77">
        <v>100.0774315270683</v>
      </c>
      <c r="H51" s="78">
        <v>96.606000789666595</v>
      </c>
      <c r="I51" s="76">
        <v>97.497547041926211</v>
      </c>
      <c r="J51" s="77">
        <v>99.084986918897172</v>
      </c>
      <c r="K51" s="78">
        <v>100.49289687978715</v>
      </c>
      <c r="L51" s="76">
        <v>102.34359163591637</v>
      </c>
      <c r="M51" s="77">
        <v>102.34614158163265</v>
      </c>
      <c r="N51" s="78">
        <v>104.08770491803278</v>
      </c>
      <c r="O51" s="76">
        <v>108.56485783311652</v>
      </c>
      <c r="P51" s="77">
        <v>102.99169015251989</v>
      </c>
      <c r="Q51" s="78">
        <v>100.62830246642676</v>
      </c>
      <c r="R51" s="76">
        <v>104.59315589353611</v>
      </c>
      <c r="S51" s="77">
        <v>97.817619220968339</v>
      </c>
      <c r="T51" s="78">
        <v>110.53357218391311</v>
      </c>
      <c r="U51" s="76">
        <v>117.84832744084852</v>
      </c>
      <c r="V51" s="77">
        <v>154.09355486693971</v>
      </c>
      <c r="W51" s="78">
        <v>155.1103585475044</v>
      </c>
      <c r="X51" s="2"/>
      <c r="Y51" s="2"/>
    </row>
    <row r="52" spans="2:25">
      <c r="B52" s="71">
        <v>73.370800000000003</v>
      </c>
      <c r="C52" s="76">
        <v>131.37019230769232</v>
      </c>
      <c r="D52" s="77">
        <v>171.87200219268192</v>
      </c>
      <c r="E52" s="78">
        <v>137.47455323901713</v>
      </c>
      <c r="F52" s="76">
        <v>99.375742768019165</v>
      </c>
      <c r="G52" s="77">
        <v>99.694111456220952</v>
      </c>
      <c r="H52" s="78">
        <v>96.889374294074827</v>
      </c>
      <c r="I52" s="76">
        <v>97.870332117612875</v>
      </c>
      <c r="J52" s="77">
        <v>98.25115717448179</v>
      </c>
      <c r="K52" s="78">
        <v>100.42839635572038</v>
      </c>
      <c r="L52" s="76">
        <v>102.40836408364082</v>
      </c>
      <c r="M52" s="77">
        <v>102.33908072157433</v>
      </c>
      <c r="N52" s="78">
        <v>104.01439424230307</v>
      </c>
      <c r="O52" s="76">
        <v>107.90589574428544</v>
      </c>
      <c r="P52" s="77">
        <v>102.25810261936338</v>
      </c>
      <c r="Q52" s="78">
        <v>100.55955411217413</v>
      </c>
      <c r="R52" s="76">
        <v>104.60709125475285</v>
      </c>
      <c r="S52" s="77">
        <v>97.876465234801614</v>
      </c>
      <c r="T52" s="78">
        <v>110.35319501663325</v>
      </c>
      <c r="U52" s="76">
        <v>117.84925210769647</v>
      </c>
      <c r="V52" s="77">
        <v>153.94665130257403</v>
      </c>
      <c r="W52" s="78">
        <v>154.39054110725249</v>
      </c>
      <c r="X52" s="2"/>
      <c r="Y52" s="2"/>
    </row>
    <row r="53" spans="2:25">
      <c r="B53" s="71">
        <v>74.892399999999995</v>
      </c>
      <c r="C53" s="76">
        <v>131.21116863905326</v>
      </c>
      <c r="D53" s="77">
        <v>170.10004111278607</v>
      </c>
      <c r="E53" s="78">
        <v>137.34238644825021</v>
      </c>
      <c r="F53" s="76">
        <v>99.2195746800612</v>
      </c>
      <c r="G53" s="77">
        <v>99.760851708293757</v>
      </c>
      <c r="H53" s="78">
        <v>96.903647822227157</v>
      </c>
      <c r="I53" s="76">
        <v>98.10433140754607</v>
      </c>
      <c r="J53" s="77">
        <v>98.305494063191787</v>
      </c>
      <c r="K53" s="78">
        <v>100.09191324679514</v>
      </c>
      <c r="L53" s="76">
        <v>102.42723247232473</v>
      </c>
      <c r="M53" s="77">
        <v>102.36185768950436</v>
      </c>
      <c r="N53" s="78">
        <v>103.83180727708915</v>
      </c>
      <c r="O53" s="76">
        <v>108.22182215201634</v>
      </c>
      <c r="P53" s="77">
        <v>102.22701840185675</v>
      </c>
      <c r="Q53" s="78">
        <v>100.38473185289212</v>
      </c>
      <c r="R53" s="76">
        <v>103.82129277566538</v>
      </c>
      <c r="S53" s="77">
        <v>98.066381507098669</v>
      </c>
      <c r="T53" s="78">
        <v>111.09398063492762</v>
      </c>
      <c r="U53" s="76">
        <v>118.05637748164261</v>
      </c>
      <c r="V53" s="77">
        <v>153.725003503636</v>
      </c>
      <c r="W53" s="78">
        <v>153.14402797901133</v>
      </c>
      <c r="X53" s="2"/>
      <c r="Y53" s="2"/>
    </row>
    <row r="54" spans="2:25">
      <c r="B54" s="71">
        <v>76.414000000000001</v>
      </c>
      <c r="C54" s="76">
        <v>129.9426775147929</v>
      </c>
      <c r="D54" s="77">
        <v>169.3184870494724</v>
      </c>
      <c r="E54" s="78">
        <v>136.81621370067015</v>
      </c>
      <c r="F54" s="76">
        <v>98.919099071317589</v>
      </c>
      <c r="G54" s="77">
        <v>99.455810252329485</v>
      </c>
      <c r="H54" s="78">
        <v>96.43952139259126</v>
      </c>
      <c r="I54" s="76">
        <v>98.26409643998322</v>
      </c>
      <c r="J54" s="77">
        <v>98.488629502918101</v>
      </c>
      <c r="K54" s="78">
        <v>99.599564621462548</v>
      </c>
      <c r="L54" s="76">
        <v>101.68592865928659</v>
      </c>
      <c r="M54" s="77">
        <v>102.94917807684298</v>
      </c>
      <c r="N54" s="78">
        <v>104.28962415033986</v>
      </c>
      <c r="O54" s="76">
        <v>107.57061884408104</v>
      </c>
      <c r="P54" s="77">
        <v>101.09348060344827</v>
      </c>
      <c r="Q54" s="78">
        <v>100.69707276397789</v>
      </c>
      <c r="R54" s="76">
        <v>102.93028517110268</v>
      </c>
      <c r="S54" s="77">
        <v>98.062122315253006</v>
      </c>
      <c r="T54" s="78">
        <v>111.50338172765527</v>
      </c>
      <c r="U54" s="76">
        <v>117.66430514005984</v>
      </c>
      <c r="V54" s="77">
        <v>153.26876781014965</v>
      </c>
      <c r="W54" s="78">
        <v>153.04758414636618</v>
      </c>
      <c r="X54" s="2"/>
      <c r="Y54" s="2"/>
    </row>
    <row r="55" spans="2:25">
      <c r="B55" s="71">
        <v>77.945999999999998</v>
      </c>
      <c r="C55" s="76">
        <v>129.53156434911241</v>
      </c>
      <c r="D55" s="77">
        <v>168.69357270111004</v>
      </c>
      <c r="E55" s="78">
        <v>135.56651154132538</v>
      </c>
      <c r="F55" s="76">
        <v>99.595554659423797</v>
      </c>
      <c r="G55" s="77">
        <v>99.630798059398813</v>
      </c>
      <c r="H55" s="78">
        <v>96.542119422754169</v>
      </c>
      <c r="I55" s="76">
        <v>98.186102055966174</v>
      </c>
      <c r="J55" s="77">
        <v>99.197021533507751</v>
      </c>
      <c r="K55" s="78">
        <v>100.04084495686527</v>
      </c>
      <c r="L55" s="76">
        <v>102.22959409594097</v>
      </c>
      <c r="M55" s="77">
        <v>102.39006859121199</v>
      </c>
      <c r="N55" s="78">
        <v>104.38490603758497</v>
      </c>
      <c r="O55" s="76">
        <v>107.94926593569967</v>
      </c>
      <c r="P55" s="77">
        <v>101.85608007294431</v>
      </c>
      <c r="Q55" s="78">
        <v>100.17188185728077</v>
      </c>
      <c r="R55" s="76">
        <v>102.49619771863117</v>
      </c>
      <c r="S55" s="77">
        <v>98.175591554423008</v>
      </c>
      <c r="T55" s="78">
        <v>110.34585600669735</v>
      </c>
      <c r="U55" s="76">
        <v>118.1551944519989</v>
      </c>
      <c r="V55" s="77">
        <v>153.21633784394029</v>
      </c>
      <c r="W55" s="78">
        <v>152.97033544546107</v>
      </c>
      <c r="X55" s="2"/>
      <c r="Y55" s="2"/>
    </row>
    <row r="56" spans="2:25">
      <c r="B56" s="71">
        <v>79.456800000000001</v>
      </c>
      <c r="C56" s="76">
        <v>129.75900517751481</v>
      </c>
      <c r="D56" s="77">
        <v>166.92709332602439</v>
      </c>
      <c r="E56" s="78">
        <v>136.11751675353688</v>
      </c>
      <c r="F56" s="76">
        <v>99.632322417658017</v>
      </c>
      <c r="G56" s="77">
        <v>100.12963010498754</v>
      </c>
      <c r="H56" s="78">
        <v>97.193030639830624</v>
      </c>
      <c r="I56" s="76">
        <v>98.456685924539272</v>
      </c>
      <c r="J56" s="77">
        <v>99.445220366270888</v>
      </c>
      <c r="K56" s="78">
        <v>100.35152785616384</v>
      </c>
      <c r="L56" s="76">
        <v>101.45960639606398</v>
      </c>
      <c r="M56" s="77">
        <v>102.41338244481466</v>
      </c>
      <c r="N56" s="78">
        <v>102.92816873250699</v>
      </c>
      <c r="O56" s="76">
        <v>108.86916929938673</v>
      </c>
      <c r="P56" s="77">
        <v>102.63455321618038</v>
      </c>
      <c r="Q56" s="78">
        <v>99.431668568419212</v>
      </c>
      <c r="R56" s="76">
        <v>102.99366920152092</v>
      </c>
      <c r="S56" s="77">
        <v>98.136749180924653</v>
      </c>
      <c r="T56" s="78">
        <v>108.56134751382432</v>
      </c>
      <c r="U56" s="76">
        <v>117.6217024748436</v>
      </c>
      <c r="V56" s="77">
        <v>153.02636291440231</v>
      </c>
      <c r="W56" s="78">
        <v>151.44256681983367</v>
      </c>
      <c r="X56" s="2"/>
      <c r="Y56" s="2"/>
    </row>
    <row r="57" spans="2:25">
      <c r="B57" s="71">
        <v>80.978399999999993</v>
      </c>
      <c r="C57" s="76">
        <v>128.93182322485208</v>
      </c>
      <c r="D57" s="77">
        <v>164.68685761271755</v>
      </c>
      <c r="E57" s="78">
        <v>136.15785554728222</v>
      </c>
      <c r="F57" s="76">
        <v>98.981971937898066</v>
      </c>
      <c r="G57" s="77">
        <v>100.40258490130142</v>
      </c>
      <c r="H57" s="78">
        <v>96.929207133697403</v>
      </c>
      <c r="I57" s="76">
        <v>97.94456637510892</v>
      </c>
      <c r="J57" s="77">
        <v>99.307707788287374</v>
      </c>
      <c r="K57" s="78">
        <v>99.692542126904783</v>
      </c>
      <c r="L57" s="76">
        <v>100.78639606396065</v>
      </c>
      <c r="M57" s="77">
        <v>102.91175877238649</v>
      </c>
      <c r="N57" s="78">
        <v>102.47834866053577</v>
      </c>
      <c r="O57" s="76">
        <v>108.4680589109831</v>
      </c>
      <c r="P57" s="77">
        <v>101.92514920424402</v>
      </c>
      <c r="Q57" s="78">
        <v>99.079851663302023</v>
      </c>
      <c r="R57" s="76">
        <v>102.95374524714829</v>
      </c>
      <c r="S57" s="77">
        <v>97.919548598471067</v>
      </c>
      <c r="T57" s="78">
        <v>108.97580192108566</v>
      </c>
      <c r="U57" s="76">
        <v>117.25047593146584</v>
      </c>
      <c r="V57" s="77">
        <v>151.91609959669259</v>
      </c>
      <c r="W57" s="78">
        <v>150.18200847324613</v>
      </c>
      <c r="X57" s="2"/>
      <c r="Y57" s="2"/>
    </row>
    <row r="58" spans="2:25">
      <c r="B58" s="71">
        <v>82.5</v>
      </c>
      <c r="C58" s="76">
        <v>126.71906434911241</v>
      </c>
      <c r="D58" s="77">
        <v>162.81992599698506</v>
      </c>
      <c r="E58" s="78">
        <v>135.70800446760981</v>
      </c>
      <c r="F58" s="76">
        <v>98.324493257267548</v>
      </c>
      <c r="G58" s="77">
        <v>100.44321944708268</v>
      </c>
      <c r="H58" s="78">
        <v>96.726265975133401</v>
      </c>
      <c r="I58" s="76">
        <v>97.418471419810857</v>
      </c>
      <c r="J58" s="77">
        <v>99.021936003219963</v>
      </c>
      <c r="K58" s="78">
        <v>99.117423204063527</v>
      </c>
      <c r="L58" s="76">
        <v>101.26118081180813</v>
      </c>
      <c r="M58" s="77">
        <v>102.65200372240733</v>
      </c>
      <c r="N58" s="78">
        <v>103.02678928428628</v>
      </c>
      <c r="O58" s="76">
        <v>107.38942575729418</v>
      </c>
      <c r="P58" s="77">
        <v>101.86712533156499</v>
      </c>
      <c r="Q58" s="78">
        <v>97.764702010006147</v>
      </c>
      <c r="R58" s="76">
        <v>103.0469011406844</v>
      </c>
      <c r="S58" s="77">
        <v>98.254459410265753</v>
      </c>
      <c r="T58" s="78">
        <v>108.50673867066156</v>
      </c>
      <c r="U58" s="76">
        <v>117.34929290182212</v>
      </c>
      <c r="V58" s="77">
        <v>151.04719786978933</v>
      </c>
      <c r="W58" s="78">
        <v>149.20902597230074</v>
      </c>
      <c r="X58" s="2"/>
      <c r="Y58" s="2"/>
    </row>
    <row r="59" spans="2:25">
      <c r="B59" s="71">
        <v>84.021199999999993</v>
      </c>
      <c r="C59" s="76">
        <v>126.18897928994082</v>
      </c>
      <c r="D59" s="77">
        <v>162.22379059887626</v>
      </c>
      <c r="E59" s="78">
        <v>134.67360387192852</v>
      </c>
      <c r="F59" s="76">
        <v>98.810385112616089</v>
      </c>
      <c r="G59" s="77">
        <v>100.12963010498754</v>
      </c>
      <c r="H59" s="78">
        <v>96.734530190090467</v>
      </c>
      <c r="I59" s="76">
        <v>97.372220249814418</v>
      </c>
      <c r="J59" s="77">
        <v>97.910384383175696</v>
      </c>
      <c r="K59" s="78">
        <v>98.725034265903417</v>
      </c>
      <c r="L59" s="76">
        <v>100.61665436654366</v>
      </c>
      <c r="M59" s="77">
        <v>102.53919265410245</v>
      </c>
      <c r="N59" s="78">
        <v>103.07343062774889</v>
      </c>
      <c r="O59" s="76">
        <v>106.86598680542649</v>
      </c>
      <c r="P59" s="77">
        <v>102.01286886604774</v>
      </c>
      <c r="Q59" s="78">
        <v>98.450078995874662</v>
      </c>
      <c r="R59" s="76">
        <v>102.26235741444867</v>
      </c>
      <c r="S59" s="77">
        <v>97.502129595922824</v>
      </c>
      <c r="T59" s="78">
        <v>108.36261593708004</v>
      </c>
      <c r="U59" s="76">
        <v>117.13897198803372</v>
      </c>
      <c r="V59" s="77">
        <v>150.86189445491212</v>
      </c>
      <c r="W59" s="78">
        <v>149.54494077775163</v>
      </c>
      <c r="X59" s="2"/>
      <c r="Y59" s="2"/>
    </row>
    <row r="60" spans="2:25">
      <c r="B60" s="71">
        <v>85.5428</v>
      </c>
      <c r="C60" s="76">
        <v>125.69587647928995</v>
      </c>
      <c r="D60" s="77">
        <v>161.33986569823216</v>
      </c>
      <c r="E60" s="78">
        <v>133.48410275502607</v>
      </c>
      <c r="F60" s="76">
        <v>98.548657976824444</v>
      </c>
      <c r="G60" s="77">
        <v>99.696678388992993</v>
      </c>
      <c r="H60" s="78">
        <v>96.858177728200019</v>
      </c>
      <c r="I60" s="76">
        <v>97.565326146596519</v>
      </c>
      <c r="J60" s="77">
        <v>98.135781847454211</v>
      </c>
      <c r="K60" s="78">
        <v>98.081109409013962</v>
      </c>
      <c r="L60" s="76">
        <v>100.4378843788438</v>
      </c>
      <c r="M60" s="77">
        <v>102.31848383486046</v>
      </c>
      <c r="N60" s="78">
        <v>103.6951819272291</v>
      </c>
      <c r="O60" s="76">
        <v>106.28600631852814</v>
      </c>
      <c r="P60" s="77">
        <v>101.45335295092839</v>
      </c>
      <c r="Q60" s="78">
        <v>99.226125691213895</v>
      </c>
      <c r="R60" s="76">
        <v>102.13688212927757</v>
      </c>
      <c r="S60" s="77">
        <v>97.897105933745905</v>
      </c>
      <c r="T60" s="78">
        <v>108.18729208433389</v>
      </c>
      <c r="U60" s="76">
        <v>116.98305683981506</v>
      </c>
      <c r="V60" s="77">
        <v>150.74301997851106</v>
      </c>
      <c r="W60" s="78">
        <v>148.54187810084773</v>
      </c>
      <c r="X60" s="2"/>
      <c r="Y60" s="2"/>
    </row>
    <row r="61" spans="2:25">
      <c r="B61" s="71">
        <v>87.064400000000006</v>
      </c>
      <c r="C61" s="76">
        <v>125.38337647928995</v>
      </c>
      <c r="D61" s="77">
        <v>160.56968617239963</v>
      </c>
      <c r="E61" s="78">
        <v>132.79659344750559</v>
      </c>
      <c r="F61" s="76">
        <v>98.785869320270905</v>
      </c>
      <c r="G61" s="77">
        <v>99.884911569166007</v>
      </c>
      <c r="H61" s="78">
        <v>97.378304643090758</v>
      </c>
      <c r="I61" s="76">
        <v>97.907449246360912</v>
      </c>
      <c r="J61" s="77">
        <v>98.084121553632528</v>
      </c>
      <c r="K61" s="78">
        <v>98.607320809481578</v>
      </c>
      <c r="L61" s="76">
        <v>99.959827798277985</v>
      </c>
      <c r="M61" s="77">
        <v>102.295153711995</v>
      </c>
      <c r="N61" s="78">
        <v>103.86511395441822</v>
      </c>
      <c r="O61" s="76">
        <v>106.55391655826054</v>
      </c>
      <c r="P61" s="77">
        <v>101.15633289124668</v>
      </c>
      <c r="Q61" s="78">
        <v>100.35548143596947</v>
      </c>
      <c r="R61" s="76">
        <v>101.11914448669201</v>
      </c>
      <c r="S61" s="77">
        <v>98.196214051692749</v>
      </c>
      <c r="T61" s="78">
        <v>108.08676279438654</v>
      </c>
      <c r="U61" s="76">
        <v>116.38292085939624</v>
      </c>
      <c r="V61" s="77">
        <v>150.76379264703596</v>
      </c>
      <c r="W61" s="78">
        <v>148.43490035444279</v>
      </c>
      <c r="X61" s="2"/>
      <c r="Y61" s="2"/>
    </row>
    <row r="62" spans="2:25">
      <c r="B62" s="71">
        <v>88.586799999999997</v>
      </c>
      <c r="C62" s="76">
        <v>125.10294008875739</v>
      </c>
      <c r="D62" s="77">
        <v>158.57297519528575</v>
      </c>
      <c r="E62" s="78">
        <v>131.81744229337303</v>
      </c>
      <c r="F62" s="76">
        <v>99.051937423647601</v>
      </c>
      <c r="G62" s="77">
        <v>99.869086428626431</v>
      </c>
      <c r="H62" s="78">
        <v>97.644010992195092</v>
      </c>
      <c r="I62" s="76">
        <v>98.137688409773091</v>
      </c>
      <c r="J62" s="77">
        <v>98.542302274099427</v>
      </c>
      <c r="K62" s="78">
        <v>98.783632992018056</v>
      </c>
      <c r="L62" s="76">
        <v>100.61992619926198</v>
      </c>
      <c r="M62" s="77">
        <v>102.41175551853394</v>
      </c>
      <c r="N62" s="78">
        <v>103.50193922431028</v>
      </c>
      <c r="O62" s="76">
        <v>106.57714644118195</v>
      </c>
      <c r="P62" s="77">
        <v>100.10707476790451</v>
      </c>
      <c r="Q62" s="78">
        <v>100.11191082243482</v>
      </c>
      <c r="R62" s="76">
        <v>101.38593155893535</v>
      </c>
      <c r="S62" s="77">
        <v>98.470458682198768</v>
      </c>
      <c r="T62" s="78">
        <v>107.618153929193</v>
      </c>
      <c r="U62" s="76">
        <v>116.18075877073699</v>
      </c>
      <c r="V62" s="77">
        <v>150.55046014419412</v>
      </c>
      <c r="W62" s="78">
        <v>147.42797524249363</v>
      </c>
      <c r="X62" s="2"/>
      <c r="Y62" s="2"/>
    </row>
    <row r="63" spans="2:25">
      <c r="B63" s="71">
        <v>90.107600000000005</v>
      </c>
      <c r="C63" s="76">
        <v>124.48224852071006</v>
      </c>
      <c r="D63" s="77">
        <v>157.35370700287788</v>
      </c>
      <c r="E63" s="78">
        <v>131.24534623976172</v>
      </c>
      <c r="F63" s="76">
        <v>98.862963006890993</v>
      </c>
      <c r="G63" s="77">
        <v>99.552070231280638</v>
      </c>
      <c r="H63" s="78">
        <v>97.343736999082026</v>
      </c>
      <c r="I63" s="76">
        <v>98.597618048607302</v>
      </c>
      <c r="J63" s="77">
        <v>98.380619843026778</v>
      </c>
      <c r="K63" s="78">
        <v>99.652777553817614</v>
      </c>
      <c r="L63" s="76">
        <v>100.62565805658056</v>
      </c>
      <c r="M63" s="77">
        <v>102.2658690389421</v>
      </c>
      <c r="N63" s="78">
        <v>103.25335865653737</v>
      </c>
      <c r="O63" s="76">
        <v>106.01653967664002</v>
      </c>
      <c r="P63" s="77">
        <v>100.76467175066313</v>
      </c>
      <c r="Q63" s="78">
        <v>99.277341349951712</v>
      </c>
      <c r="R63" s="76">
        <v>101.46134980988593</v>
      </c>
      <c r="S63" s="77">
        <v>98.524444848926109</v>
      </c>
      <c r="T63" s="78">
        <v>107.01047564495163</v>
      </c>
      <c r="U63" s="76">
        <v>115.31048409029098</v>
      </c>
      <c r="V63" s="77">
        <v>149.94679144801384</v>
      </c>
      <c r="W63" s="78">
        <v>147.64836812704559</v>
      </c>
      <c r="X63" s="2"/>
      <c r="Y63" s="2"/>
    </row>
    <row r="64" spans="2:25">
      <c r="B64" s="71">
        <v>91.619200000000006</v>
      </c>
      <c r="C64" s="76">
        <v>124.5346523668639</v>
      </c>
      <c r="D64" s="77">
        <v>155.45059613539811</v>
      </c>
      <c r="E64" s="78">
        <v>130.66827997021593</v>
      </c>
      <c r="F64" s="76">
        <v>98.276256330577723</v>
      </c>
      <c r="G64" s="77">
        <v>98.993762353363962</v>
      </c>
      <c r="H64" s="78">
        <v>96.608639024727921</v>
      </c>
      <c r="I64" s="76">
        <v>98.40073588742213</v>
      </c>
      <c r="J64" s="77">
        <v>98.941436908834774</v>
      </c>
      <c r="K64" s="78">
        <v>99.554414254615821</v>
      </c>
      <c r="L64" s="76">
        <v>99.782706027060271</v>
      </c>
      <c r="M64" s="77">
        <v>101.80544890149939</v>
      </c>
      <c r="N64" s="78">
        <v>102.88484606157537</v>
      </c>
      <c r="O64" s="76">
        <v>105.02385708976026</v>
      </c>
      <c r="P64" s="77">
        <v>100.44761273209551</v>
      </c>
      <c r="Q64" s="78">
        <v>99.250263319582203</v>
      </c>
      <c r="R64" s="76">
        <v>101.89986692015209</v>
      </c>
      <c r="S64" s="77">
        <v>98.224736075718965</v>
      </c>
      <c r="T64" s="78">
        <v>106.64879877068141</v>
      </c>
      <c r="U64" s="76">
        <v>115.28872722327985</v>
      </c>
      <c r="V64" s="77">
        <v>149.74488858437536</v>
      </c>
      <c r="W64" s="78">
        <v>147.02382408457657</v>
      </c>
      <c r="X64" s="2"/>
      <c r="Y64" s="2"/>
    </row>
    <row r="65" spans="2:25">
      <c r="B65" s="71">
        <v>93.1404</v>
      </c>
      <c r="C65" s="76">
        <v>123.90656434911243</v>
      </c>
      <c r="D65" s="77">
        <v>154.44566260106893</v>
      </c>
      <c r="E65" s="78">
        <v>130.51688384214447</v>
      </c>
      <c r="F65" s="76">
        <v>97.802236902968687</v>
      </c>
      <c r="G65" s="77">
        <v>98.921028313268465</v>
      </c>
      <c r="H65" s="78">
        <v>96.198991021657648</v>
      </c>
      <c r="I65" s="76">
        <v>98.584707742955814</v>
      </c>
      <c r="J65" s="77">
        <v>98.428255182129192</v>
      </c>
      <c r="K65" s="78">
        <v>99.545271305329351</v>
      </c>
      <c r="L65" s="76">
        <v>99.271832718327175</v>
      </c>
      <c r="M65" s="77">
        <v>101.67475791336942</v>
      </c>
      <c r="N65" s="78">
        <v>102.7342463014794</v>
      </c>
      <c r="O65" s="76">
        <v>104.66765006504366</v>
      </c>
      <c r="P65" s="77">
        <v>101.05617954244033</v>
      </c>
      <c r="Q65" s="78">
        <v>98.688514877556386</v>
      </c>
      <c r="R65" s="76">
        <v>102.25918250950569</v>
      </c>
      <c r="S65" s="77">
        <v>98.008136148525665</v>
      </c>
      <c r="T65" s="78">
        <v>106.87736831089862</v>
      </c>
      <c r="U65" s="76">
        <v>115.13689148762577</v>
      </c>
      <c r="V65" s="77">
        <v>147.9972282346346</v>
      </c>
      <c r="W65" s="78">
        <v>146.46037674191433</v>
      </c>
      <c r="X65" s="2"/>
      <c r="Y65" s="2"/>
    </row>
    <row r="66" spans="2:25">
      <c r="B66" s="71">
        <v>94.662000000000006</v>
      </c>
      <c r="C66" s="76">
        <v>123.29018121301776</v>
      </c>
      <c r="D66" s="77">
        <v>152.9665616006578</v>
      </c>
      <c r="E66" s="78">
        <v>130.35677587490693</v>
      </c>
      <c r="F66" s="76">
        <v>98.12167755862086</v>
      </c>
      <c r="G66" s="77">
        <v>98.876543368329166</v>
      </c>
      <c r="H66" s="78">
        <v>96.790530675345337</v>
      </c>
      <c r="I66" s="76">
        <v>98.385679243456096</v>
      </c>
      <c r="J66" s="77">
        <v>98.123022740994173</v>
      </c>
      <c r="K66" s="78">
        <v>98.493912763041209</v>
      </c>
      <c r="L66" s="76">
        <v>98.610086100861011</v>
      </c>
      <c r="M66" s="77">
        <v>101.59938241878383</v>
      </c>
      <c r="N66" s="78">
        <v>102.81353458616553</v>
      </c>
      <c r="O66" s="76">
        <v>104.68470079910797</v>
      </c>
      <c r="P66" s="77">
        <v>100.59542854774534</v>
      </c>
      <c r="Q66" s="78">
        <v>98.731677345738603</v>
      </c>
      <c r="R66" s="76">
        <v>102.01963878326995</v>
      </c>
      <c r="S66" s="77">
        <v>97.511230433199856</v>
      </c>
      <c r="T66" s="78">
        <v>106.52672060540634</v>
      </c>
      <c r="U66" s="76">
        <v>114.9098041881969</v>
      </c>
      <c r="V66" s="77">
        <v>147.98786963359757</v>
      </c>
      <c r="W66" s="78">
        <v>144.98328794582011</v>
      </c>
      <c r="X66" s="2"/>
      <c r="Y66" s="2"/>
    </row>
    <row r="67" spans="2:25">
      <c r="B67" s="71">
        <v>96.173199999999994</v>
      </c>
      <c r="C67" s="76">
        <v>122.21830621301774</v>
      </c>
      <c r="D67" s="77">
        <v>151.54214060572838</v>
      </c>
      <c r="E67" s="78">
        <v>130.25005584512289</v>
      </c>
      <c r="F67" s="76">
        <v>98.830939475525724</v>
      </c>
      <c r="G67" s="77">
        <v>98.789691197987523</v>
      </c>
      <c r="H67" s="78">
        <v>97.373422780776423</v>
      </c>
      <c r="I67" s="76">
        <v>98.494335603395413</v>
      </c>
      <c r="J67" s="77">
        <v>97.414630710404509</v>
      </c>
      <c r="K67" s="78">
        <v>98.700846569378371</v>
      </c>
      <c r="L67" s="76">
        <v>99.559655596555956</v>
      </c>
      <c r="M67" s="77">
        <v>102.02726403061224</v>
      </c>
      <c r="N67" s="78">
        <v>103.06077568972411</v>
      </c>
      <c r="O67" s="76">
        <v>104.67461902992008</v>
      </c>
      <c r="P67" s="77">
        <v>100.89108090185677</v>
      </c>
      <c r="Q67" s="78">
        <v>98.572215395418226</v>
      </c>
      <c r="R67" s="76">
        <v>102.2959505703422</v>
      </c>
      <c r="S67" s="77">
        <v>97.16842009464871</v>
      </c>
      <c r="T67" s="78">
        <v>106.75529014562358</v>
      </c>
      <c r="U67" s="76">
        <v>114.97597225999456</v>
      </c>
      <c r="V67" s="77">
        <v>147.24044285958985</v>
      </c>
      <c r="W67" s="78">
        <v>144.49486547782476</v>
      </c>
      <c r="X67" s="2"/>
      <c r="Y67" s="2"/>
    </row>
    <row r="68" spans="2:25">
      <c r="B68" s="71">
        <v>97.705200000000005</v>
      </c>
      <c r="C68" s="76">
        <v>121.95821005917161</v>
      </c>
      <c r="D68" s="77">
        <v>150.53994792380431</v>
      </c>
      <c r="E68" s="78">
        <v>129.94912509307522</v>
      </c>
      <c r="F68" s="76">
        <v>98.836478360395191</v>
      </c>
      <c r="G68" s="77">
        <v>98.909477115794331</v>
      </c>
      <c r="H68" s="78">
        <v>97.587255114850038</v>
      </c>
      <c r="I68" s="76">
        <v>98.100571281025083</v>
      </c>
      <c r="J68" s="77">
        <v>97.983497685651045</v>
      </c>
      <c r="K68" s="78">
        <v>98.303104087720712</v>
      </c>
      <c r="L68" s="76">
        <v>99.362853628536286</v>
      </c>
      <c r="M68" s="77">
        <v>101.88191443669304</v>
      </c>
      <c r="N68" s="78">
        <v>102.88084766093561</v>
      </c>
      <c r="O68" s="76">
        <v>104.53138357182678</v>
      </c>
      <c r="P68" s="77">
        <v>100.98087284482757</v>
      </c>
      <c r="Q68" s="78">
        <v>98.575155797419455</v>
      </c>
      <c r="R68" s="76">
        <v>102.14385931558935</v>
      </c>
      <c r="S68" s="77">
        <v>97.264288314524933</v>
      </c>
      <c r="T68" s="78">
        <v>105.97319677909715</v>
      </c>
      <c r="U68" s="76">
        <v>114.9578460701659</v>
      </c>
      <c r="V68" s="77">
        <v>147.36448714554885</v>
      </c>
      <c r="W68" s="78">
        <v>143.60416454769188</v>
      </c>
      <c r="X68" s="2"/>
      <c r="Y68" s="2"/>
    </row>
    <row r="69" spans="2:25">
      <c r="B69" s="71">
        <v>99.226799999999997</v>
      </c>
      <c r="C69" s="76">
        <v>122.50000000000001</v>
      </c>
      <c r="D69" s="77">
        <v>149.96573934493628</v>
      </c>
      <c r="E69" s="78">
        <v>129.33730454207</v>
      </c>
      <c r="F69" s="76">
        <v>98.931362897773781</v>
      </c>
      <c r="G69" s="77">
        <v>99.244038298636966</v>
      </c>
      <c r="H69" s="78">
        <v>97.612070308738879</v>
      </c>
      <c r="I69" s="76">
        <v>97.680986347351777</v>
      </c>
      <c r="J69" s="77">
        <v>97.772851680418597</v>
      </c>
      <c r="K69" s="78">
        <v>98.827170845763121</v>
      </c>
      <c r="L69" s="76">
        <v>99.043050430504323</v>
      </c>
      <c r="M69" s="77">
        <v>101.51531913785922</v>
      </c>
      <c r="N69" s="78">
        <v>102.93016793282686</v>
      </c>
      <c r="O69" s="76">
        <v>104.51433283776248</v>
      </c>
      <c r="P69" s="77">
        <v>101.29171501989391</v>
      </c>
      <c r="Q69" s="78">
        <v>98.858224348284025</v>
      </c>
      <c r="R69" s="76">
        <v>102.2959505703422</v>
      </c>
      <c r="S69" s="77">
        <v>97.207262468147064</v>
      </c>
      <c r="T69" s="78">
        <v>105.50319721971316</v>
      </c>
      <c r="U69" s="76">
        <v>114.90481370682622</v>
      </c>
      <c r="V69" s="77">
        <v>146.25422382783913</v>
      </c>
      <c r="W69" s="78">
        <v>143.37827061928763</v>
      </c>
      <c r="X69" s="2"/>
      <c r="Y69" s="2"/>
    </row>
    <row r="70" spans="2:25">
      <c r="B70" s="71">
        <v>100.75279999999999</v>
      </c>
      <c r="C70" s="76">
        <v>121.86821375739645</v>
      </c>
      <c r="D70" s="77">
        <v>149.26860353569961</v>
      </c>
      <c r="E70" s="78">
        <v>129.0760796723753</v>
      </c>
      <c r="F70" s="76">
        <v>97.965129932513378</v>
      </c>
      <c r="G70" s="77">
        <v>99.350989552583627</v>
      </c>
      <c r="H70" s="78">
        <v>97.456098753873633</v>
      </c>
      <c r="I70" s="76">
        <v>97.313042636284422</v>
      </c>
      <c r="J70" s="77">
        <v>97.774200040249553</v>
      </c>
      <c r="K70" s="78">
        <v>98.687414335241471</v>
      </c>
      <c r="L70" s="76">
        <v>98.471512915129153</v>
      </c>
      <c r="M70" s="77">
        <v>101.34558191899208</v>
      </c>
      <c r="N70" s="78">
        <v>102.22510995601759</v>
      </c>
      <c r="O70" s="76">
        <v>104.78070990522208</v>
      </c>
      <c r="P70" s="77">
        <v>100.93045424403182</v>
      </c>
      <c r="Q70" s="78">
        <v>98.330839111735273</v>
      </c>
      <c r="R70" s="76">
        <v>101.77186311787072</v>
      </c>
      <c r="S70" s="77">
        <v>97.921368765926474</v>
      </c>
      <c r="T70" s="78">
        <v>104.83401169835429</v>
      </c>
      <c r="U70" s="76">
        <v>114.10979059015503</v>
      </c>
      <c r="V70" s="77">
        <v>146.40889767825723</v>
      </c>
      <c r="W70" s="78">
        <v>142.14662201379639</v>
      </c>
      <c r="X70" s="2"/>
      <c r="Y70" s="2"/>
    </row>
    <row r="71" spans="2:25">
      <c r="B71" s="71">
        <v>102.25960000000001</v>
      </c>
      <c r="C71" s="76">
        <v>121.42318786982248</v>
      </c>
      <c r="D71" s="77">
        <v>147.69946553378102</v>
      </c>
      <c r="E71" s="78">
        <v>128.57036485480268</v>
      </c>
      <c r="F71" s="76">
        <v>97.931920344430864</v>
      </c>
      <c r="G71" s="77">
        <v>99.714210539825956</v>
      </c>
      <c r="H71" s="78">
        <v>97.576363939340439</v>
      </c>
      <c r="I71" s="76">
        <v>96.941338798696052</v>
      </c>
      <c r="J71" s="77">
        <v>97.314006842423026</v>
      </c>
      <c r="K71" s="78">
        <v>98.951334354591623</v>
      </c>
      <c r="L71" s="76">
        <v>99.03239852398525</v>
      </c>
      <c r="M71" s="77">
        <v>100.72246915347772</v>
      </c>
      <c r="N71" s="78">
        <v>101.81527389044381</v>
      </c>
      <c r="O71" s="76">
        <v>104.22010314068015</v>
      </c>
      <c r="P71" s="77">
        <v>101.15494446286473</v>
      </c>
      <c r="Q71" s="78">
        <v>98.68120775915034</v>
      </c>
      <c r="R71" s="76">
        <v>101.28960076045625</v>
      </c>
      <c r="S71" s="77">
        <v>97.979013469239177</v>
      </c>
      <c r="T71" s="78">
        <v>104.2566257628164</v>
      </c>
      <c r="U71" s="76">
        <v>113.68823769377208</v>
      </c>
      <c r="V71" s="77">
        <v>145.59762687055235</v>
      </c>
      <c r="W71" s="78">
        <v>141.99563591657284</v>
      </c>
      <c r="X71" s="2"/>
      <c r="Y71" s="2"/>
    </row>
    <row r="72" spans="2:25">
      <c r="B72" s="72">
        <v>103.7812</v>
      </c>
      <c r="C72" s="79">
        <v>120.63918269230768</v>
      </c>
      <c r="D72" s="48">
        <v>146.11073043716596</v>
      </c>
      <c r="E72" s="80">
        <v>128.21606478034252</v>
      </c>
      <c r="F72" s="79">
        <v>97.473699192295385</v>
      </c>
      <c r="G72" s="48">
        <v>99.687694124290886</v>
      </c>
      <c r="H72" s="80">
        <v>97.300138473517194</v>
      </c>
      <c r="I72" s="79">
        <v>97.680986347351777</v>
      </c>
      <c r="J72" s="48">
        <v>96.854497886898784</v>
      </c>
      <c r="K72" s="80">
        <v>98.824477948883342</v>
      </c>
      <c r="L72" s="79">
        <v>99.666248462484631</v>
      </c>
      <c r="M72" s="48">
        <v>100.5391633694294</v>
      </c>
      <c r="N72" s="80">
        <v>101.27948820471811</v>
      </c>
      <c r="O72" s="79">
        <v>103.54564671994054</v>
      </c>
      <c r="P72" s="48">
        <v>100.75084963527851</v>
      </c>
      <c r="Q72" s="80">
        <v>98.842117967172825</v>
      </c>
      <c r="R72" s="79">
        <v>101.33142585551332</v>
      </c>
      <c r="S72" s="48">
        <v>98.286621769202767</v>
      </c>
      <c r="T72" s="80">
        <v>104.29793351104844</v>
      </c>
      <c r="U72" s="79">
        <v>113.76801740549361</v>
      </c>
      <c r="V72" s="48">
        <v>145.50106666251421</v>
      </c>
      <c r="W72" s="80">
        <v>141.26528456256108</v>
      </c>
    </row>
    <row r="73" spans="2:25">
      <c r="B73" s="72">
        <v>105.3028</v>
      </c>
      <c r="C73" s="79">
        <v>120.2157174556213</v>
      </c>
      <c r="D73" s="48">
        <v>144.95313142387283</v>
      </c>
      <c r="E73" s="80">
        <v>127.1822970960536</v>
      </c>
      <c r="F73" s="79">
        <v>97.969470900098443</v>
      </c>
      <c r="G73" s="48">
        <v>99.58544035731704</v>
      </c>
      <c r="H73" s="80">
        <v>97.549677176989263</v>
      </c>
      <c r="I73" s="79">
        <v>98.084433398960726</v>
      </c>
      <c r="J73" s="48">
        <v>97.112094988931389</v>
      </c>
      <c r="K73" s="80">
        <v>98.120341852777557</v>
      </c>
      <c r="L73" s="79">
        <v>99.403025830258301</v>
      </c>
      <c r="M73" s="48">
        <v>100.34121524885464</v>
      </c>
      <c r="N73" s="80">
        <v>101.81327469012393</v>
      </c>
      <c r="O73" s="79">
        <v>103.3830375394908</v>
      </c>
      <c r="P73" s="48">
        <v>100.74948192970821</v>
      </c>
      <c r="Q73" s="80">
        <v>98.641709821820413</v>
      </c>
      <c r="R73" s="79">
        <v>100.82129277566538</v>
      </c>
      <c r="S73" s="48">
        <v>97.860083727702957</v>
      </c>
      <c r="T73" s="80">
        <v>104.34842534863739</v>
      </c>
      <c r="U73" s="79">
        <v>113.90174054936088</v>
      </c>
      <c r="V73" s="48">
        <v>144.60153537115187</v>
      </c>
      <c r="W73" s="80">
        <v>140.79313113915032</v>
      </c>
    </row>
    <row r="74" spans="2:25">
      <c r="B74" s="72">
        <v>106.824</v>
      </c>
      <c r="C74" s="79">
        <v>119.09147559171598</v>
      </c>
      <c r="D74" s="48">
        <v>144.25476223105386</v>
      </c>
      <c r="E74" s="80">
        <v>125.98348845867461</v>
      </c>
      <c r="F74" s="79">
        <v>98.226453809021152</v>
      </c>
      <c r="G74" s="48">
        <v>98.706265882896531</v>
      </c>
      <c r="H74" s="80">
        <v>97.500452671528677</v>
      </c>
      <c r="I74" s="79">
        <v>98.729948681535035</v>
      </c>
      <c r="J74" s="48">
        <v>97.443489635741614</v>
      </c>
      <c r="K74" s="80">
        <v>97.944045795372091</v>
      </c>
      <c r="L74" s="79">
        <v>98.782287822878232</v>
      </c>
      <c r="M74" s="48">
        <v>100.0749524937526</v>
      </c>
      <c r="N74" s="80">
        <v>102.11581367453017</v>
      </c>
      <c r="O74" s="79">
        <v>102.9486387288608</v>
      </c>
      <c r="P74" s="48">
        <v>99.692618534482762</v>
      </c>
      <c r="Q74" s="80">
        <v>97.921245501623801</v>
      </c>
      <c r="R74" s="79">
        <v>100.26298479087453</v>
      </c>
      <c r="S74" s="48">
        <v>98.115526028394612</v>
      </c>
      <c r="T74" s="80">
        <v>104.17538719129342</v>
      </c>
      <c r="U74" s="79">
        <v>113.44529507750885</v>
      </c>
      <c r="V74" s="48">
        <v>144.50084865849669</v>
      </c>
      <c r="W74" s="80">
        <v>140.29265319207434</v>
      </c>
    </row>
    <row r="75" spans="2:25">
      <c r="B75" s="72">
        <v>108.3364</v>
      </c>
      <c r="C75" s="79">
        <v>117.38844304733726</v>
      </c>
      <c r="D75" s="48">
        <v>143.34562148828286</v>
      </c>
      <c r="E75" s="80">
        <v>126.00832092330603</v>
      </c>
      <c r="F75" s="79">
        <v>98.452195984011951</v>
      </c>
      <c r="G75" s="48">
        <v>98.433734630490022</v>
      </c>
      <c r="H75" s="80">
        <v>97.739088924982354</v>
      </c>
      <c r="I75" s="79">
        <v>99.10003873091695</v>
      </c>
      <c r="J75" s="48">
        <v>98.43026765948882</v>
      </c>
      <c r="K75" s="80">
        <v>97.633362896073535</v>
      </c>
      <c r="L75" s="79">
        <v>97.91881918819189</v>
      </c>
      <c r="M75" s="48">
        <v>100.11074487192838</v>
      </c>
      <c r="N75" s="80">
        <v>102.4390243902439</v>
      </c>
      <c r="O75" s="79">
        <v>103.12209626463482</v>
      </c>
      <c r="P75" s="48">
        <v>99.660145888594158</v>
      </c>
      <c r="Q75" s="80">
        <v>97.759589221451776</v>
      </c>
      <c r="R75" s="79">
        <v>99.675532319391635</v>
      </c>
      <c r="S75" s="48">
        <v>97.940789952675644</v>
      </c>
      <c r="T75" s="80">
        <v>104.27452578705029</v>
      </c>
      <c r="U75" s="79">
        <v>112.99382648898558</v>
      </c>
      <c r="V75" s="48">
        <v>144.34254659835878</v>
      </c>
      <c r="W75" s="80">
        <v>139.52952966192106</v>
      </c>
    </row>
    <row r="76" spans="2:25">
      <c r="B76" s="72">
        <v>109.8852</v>
      </c>
      <c r="C76" s="79">
        <v>117.69661612426034</v>
      </c>
      <c r="D76" s="48">
        <v>142.649993147869</v>
      </c>
      <c r="E76" s="80">
        <v>125.52805286671631</v>
      </c>
      <c r="F76" s="79">
        <v>98.870874005194935</v>
      </c>
      <c r="G76" s="48">
        <v>98.787547809122884</v>
      </c>
      <c r="H76" s="80">
        <v>97.226110048676546</v>
      </c>
      <c r="I76" s="79">
        <v>98.544895587903042</v>
      </c>
      <c r="J76" s="48">
        <v>97.900986113906214</v>
      </c>
      <c r="K76" s="80">
        <v>97.945126179150208</v>
      </c>
      <c r="L76" s="79">
        <v>97.635916359163602</v>
      </c>
      <c r="M76" s="48">
        <v>99.561917560391507</v>
      </c>
      <c r="N76" s="80">
        <v>101.9625549780088</v>
      </c>
      <c r="O76" s="79">
        <v>102.95639750975654</v>
      </c>
      <c r="P76" s="48">
        <v>98.671667771883293</v>
      </c>
      <c r="Q76" s="80">
        <v>97.823948916001029</v>
      </c>
      <c r="R76" s="79">
        <v>99.586825095057037</v>
      </c>
      <c r="S76" s="48">
        <v>97.611339643247192</v>
      </c>
      <c r="T76" s="80">
        <v>104.15473331717742</v>
      </c>
      <c r="U76" s="79">
        <v>112.75949143323361</v>
      </c>
      <c r="V76" s="48">
        <v>143.81620704152976</v>
      </c>
      <c r="W76" s="80">
        <v>138.47297811181468</v>
      </c>
    </row>
    <row r="77" spans="2:25">
      <c r="B77" s="72">
        <v>111.3888</v>
      </c>
      <c r="C77" s="79">
        <v>117.01429363905325</v>
      </c>
      <c r="D77" s="48">
        <v>141.41797999177746</v>
      </c>
      <c r="E77" s="80">
        <v>125.74646314221891</v>
      </c>
      <c r="F77" s="79">
        <v>98.709961690368033</v>
      </c>
      <c r="G77" s="48">
        <v>99.308647996508952</v>
      </c>
      <c r="H77" s="80">
        <v>97.512099239128503</v>
      </c>
      <c r="I77" s="79">
        <v>98.10433140754607</v>
      </c>
      <c r="J77" s="48">
        <v>97.497826524451597</v>
      </c>
      <c r="K77" s="80">
        <v>97.324840764331213</v>
      </c>
      <c r="L77" s="79">
        <v>97.955719557195593</v>
      </c>
      <c r="M77" s="48">
        <v>99.501721288004987</v>
      </c>
      <c r="N77" s="80">
        <v>101.70597760895642</v>
      </c>
      <c r="O77" s="79">
        <v>102.97574800223006</v>
      </c>
      <c r="P77" s="48">
        <v>98.713797248010621</v>
      </c>
      <c r="Q77" s="80">
        <v>97.97829807776705</v>
      </c>
      <c r="R77" s="79">
        <v>100.10963878326997</v>
      </c>
      <c r="S77" s="48">
        <v>97.471787404441216</v>
      </c>
      <c r="T77" s="80">
        <v>104.11020356458327</v>
      </c>
      <c r="U77" s="79">
        <v>112.20424258906716</v>
      </c>
      <c r="V77" s="48">
        <v>144.16658621280308</v>
      </c>
      <c r="W77" s="80">
        <v>137.52808604756203</v>
      </c>
    </row>
    <row r="78" spans="2:25">
      <c r="B78" s="72">
        <v>112.91</v>
      </c>
      <c r="C78" s="79">
        <v>116.94280695266272</v>
      </c>
      <c r="D78" s="48">
        <v>140.7459229820474</v>
      </c>
      <c r="E78" s="80">
        <v>125.33445644080416</v>
      </c>
      <c r="F78" s="79">
        <v>98.562499258714553</v>
      </c>
      <c r="G78" s="48">
        <v>99.199116975126429</v>
      </c>
      <c r="H78" s="80">
        <v>97.084412021963658</v>
      </c>
      <c r="I78" s="79">
        <v>97.403414775844809</v>
      </c>
      <c r="J78" s="48">
        <v>97.254980881465087</v>
      </c>
      <c r="K78" s="80">
        <v>97.618318148834945</v>
      </c>
      <c r="L78" s="79">
        <v>98.665854858548585</v>
      </c>
      <c r="M78" s="48">
        <v>99.099870496668046</v>
      </c>
      <c r="N78" s="80">
        <v>101.21885245901639</v>
      </c>
      <c r="O78" s="79">
        <v>102.37797342501393</v>
      </c>
      <c r="P78" s="48">
        <v>98.305557858090182</v>
      </c>
      <c r="Q78" s="80">
        <v>96.926468006670746</v>
      </c>
      <c r="R78" s="79">
        <v>99.80735741444866</v>
      </c>
      <c r="S78" s="48">
        <v>97.202402621041145</v>
      </c>
      <c r="T78" s="80">
        <v>103.30379370359763</v>
      </c>
      <c r="U78" s="79">
        <v>112.4512782159369</v>
      </c>
      <c r="V78" s="48">
        <v>144.32124449150564</v>
      </c>
      <c r="W78" s="80">
        <v>137.32981438190566</v>
      </c>
    </row>
    <row r="79" spans="2:25">
      <c r="B79" s="72">
        <v>114.4216</v>
      </c>
      <c r="C79" s="79">
        <v>116.01825073964498</v>
      </c>
      <c r="D79" s="48">
        <v>139.24804714266136</v>
      </c>
      <c r="E79" s="80">
        <v>123.81299329858524</v>
      </c>
      <c r="F79" s="79">
        <v>97.960373845077271</v>
      </c>
      <c r="G79" s="48">
        <v>99.135367199733039</v>
      </c>
      <c r="H79" s="80">
        <v>97.421147776565391</v>
      </c>
      <c r="I79" s="79">
        <v>97.543281799696601</v>
      </c>
      <c r="J79" s="48">
        <v>98.127047695713415</v>
      </c>
      <c r="K79" s="80">
        <v>97.487172458276234</v>
      </c>
      <c r="L79" s="79">
        <v>98.887257072570733</v>
      </c>
      <c r="M79" s="48">
        <v>99.510409074344025</v>
      </c>
      <c r="N79" s="80">
        <v>101.23616553378649</v>
      </c>
      <c r="O79" s="79">
        <v>101.96215852072106</v>
      </c>
      <c r="P79" s="48">
        <v>99.470179874005311</v>
      </c>
      <c r="Q79" s="80">
        <v>96.693869042394454</v>
      </c>
      <c r="R79" s="79">
        <v>100.56211026615969</v>
      </c>
      <c r="S79" s="48">
        <v>97.041627229705142</v>
      </c>
      <c r="T79" s="80">
        <v>102.88520852151308</v>
      </c>
      <c r="U79" s="79">
        <v>112.80391623606201</v>
      </c>
      <c r="V79" s="48">
        <v>144.33216026409633</v>
      </c>
      <c r="W79" s="80">
        <v>137.20855733018192</v>
      </c>
    </row>
    <row r="80" spans="2:25">
      <c r="B80" s="72">
        <v>115.9436</v>
      </c>
      <c r="C80" s="79">
        <v>115.55164571005918</v>
      </c>
      <c r="D80" s="48">
        <v>138.49897218034809</v>
      </c>
      <c r="E80" s="80">
        <v>123.07520476545048</v>
      </c>
      <c r="F80" s="79">
        <v>98.20668224354489</v>
      </c>
      <c r="G80" s="48">
        <v>98.618130246168846</v>
      </c>
      <c r="H80" s="80">
        <v>97.371167879014592</v>
      </c>
      <c r="I80" s="79">
        <v>97.214601555691843</v>
      </c>
      <c r="J80" s="48">
        <v>98.563755282753064</v>
      </c>
      <c r="K80" s="80">
        <v>97.528549544465051</v>
      </c>
      <c r="L80" s="79">
        <v>97.964747847478478</v>
      </c>
      <c r="M80" s="48">
        <v>99.309207101207818</v>
      </c>
      <c r="N80" s="80">
        <v>101.28682526989203</v>
      </c>
      <c r="O80" s="79">
        <v>101.71359877346218</v>
      </c>
      <c r="P80" s="48">
        <v>99.073690318302383</v>
      </c>
      <c r="Q80" s="80">
        <v>96.701922232950054</v>
      </c>
      <c r="R80" s="79">
        <v>100.03865019011407</v>
      </c>
      <c r="S80" s="48">
        <v>96.961539861667276</v>
      </c>
      <c r="T80" s="80">
        <v>102.44046176554822</v>
      </c>
      <c r="U80" s="79">
        <v>112.65977699211311</v>
      </c>
      <c r="V80" s="48">
        <v>143.62780485526093</v>
      </c>
      <c r="W80" s="80">
        <v>136.52069276166799</v>
      </c>
    </row>
    <row r="81" spans="2:23">
      <c r="B81" s="72">
        <v>117.4652</v>
      </c>
      <c r="C81" s="79">
        <v>115.62191198224852</v>
      </c>
      <c r="D81" s="48">
        <v>137.28340413868713</v>
      </c>
      <c r="E81" s="80">
        <v>121.91115040953089</v>
      </c>
      <c r="F81" s="79">
        <v>98.528898271915367</v>
      </c>
      <c r="G81" s="48">
        <v>98.991618964499324</v>
      </c>
      <c r="H81" s="80">
        <v>97.721049710887769</v>
      </c>
      <c r="I81" s="79">
        <v>97.168882935803509</v>
      </c>
      <c r="J81" s="48">
        <v>98.100885490038252</v>
      </c>
      <c r="K81" s="80">
        <v>97.260872369588</v>
      </c>
      <c r="L81" s="79">
        <v>97.128339483394825</v>
      </c>
      <c r="M81" s="48">
        <v>99.110185209287792</v>
      </c>
      <c r="N81" s="80">
        <v>101.17818872451019</v>
      </c>
      <c r="O81" s="79">
        <v>102.2091618658242</v>
      </c>
      <c r="P81" s="48">
        <v>98.98319379973475</v>
      </c>
      <c r="Q81" s="80">
        <v>96.66314842447116</v>
      </c>
      <c r="R81" s="79">
        <v>100.57096958174905</v>
      </c>
      <c r="S81" s="48">
        <v>97.584637786676382</v>
      </c>
      <c r="T81" s="80">
        <v>102.68600879028882</v>
      </c>
      <c r="U81" s="79">
        <v>111.40558879521349</v>
      </c>
      <c r="V81" s="48">
        <v>143.00026471916414</v>
      </c>
      <c r="W81" s="80">
        <v>136.07124577458384</v>
      </c>
    </row>
    <row r="82" spans="2:23">
      <c r="B82" s="72">
        <v>118.9872</v>
      </c>
      <c r="C82" s="79">
        <v>115.6650702662722</v>
      </c>
      <c r="D82" s="48">
        <v>136.74934904755381</v>
      </c>
      <c r="E82" s="80">
        <v>122.09419210722263</v>
      </c>
      <c r="F82" s="79">
        <v>98.955475430835094</v>
      </c>
      <c r="G82" s="48">
        <v>98.19330287239778</v>
      </c>
      <c r="H82" s="80">
        <v>97.440314441540878</v>
      </c>
      <c r="I82" s="79">
        <v>97.678291321047027</v>
      </c>
      <c r="J82" s="48">
        <v>97.73328637552828</v>
      </c>
      <c r="K82" s="80">
        <v>97.099621059421111</v>
      </c>
      <c r="L82" s="79">
        <v>97.478474784747846</v>
      </c>
      <c r="M82" s="48">
        <v>98.882415529987497</v>
      </c>
      <c r="N82" s="80">
        <v>101.17886845261894</v>
      </c>
      <c r="O82" s="79">
        <v>101.77088366474634</v>
      </c>
      <c r="P82" s="48">
        <v>98.589460377984082</v>
      </c>
      <c r="Q82" s="80">
        <v>96.473711928377071</v>
      </c>
      <c r="R82" s="79">
        <v>100.06401140684412</v>
      </c>
      <c r="S82" s="48">
        <v>97.30069166363306</v>
      </c>
      <c r="T82" s="80">
        <v>102.98802350686258</v>
      </c>
      <c r="U82" s="79">
        <v>110.71117759042697</v>
      </c>
      <c r="V82" s="48">
        <v>142.29017891901151</v>
      </c>
      <c r="W82" s="80">
        <v>135.73650140399516</v>
      </c>
    </row>
    <row r="83" spans="2:23">
      <c r="B83" s="72">
        <v>120.498</v>
      </c>
      <c r="C83" s="79">
        <v>116.16924926035503</v>
      </c>
      <c r="D83" s="48">
        <v>135.82705221323832</v>
      </c>
      <c r="E83" s="80">
        <v>121.37006701414744</v>
      </c>
      <c r="F83" s="79">
        <v>98.840427929263569</v>
      </c>
      <c r="G83" s="48">
        <v>98.176617809379579</v>
      </c>
      <c r="H83" s="80">
        <v>97.00211938216593</v>
      </c>
      <c r="I83" s="79">
        <v>98.189862182487161</v>
      </c>
      <c r="J83" s="48">
        <v>97.570275709398274</v>
      </c>
      <c r="K83" s="80">
        <v>96.836249294525516</v>
      </c>
      <c r="L83" s="79">
        <v>97.491586715867157</v>
      </c>
      <c r="M83" s="48">
        <v>98.719169746980427</v>
      </c>
      <c r="N83" s="80">
        <v>101.11689324270291</v>
      </c>
      <c r="O83" s="79">
        <v>101.72442389890355</v>
      </c>
      <c r="P83" s="48">
        <v>98.239949436339515</v>
      </c>
      <c r="Q83" s="80">
        <v>96.475906258228733</v>
      </c>
      <c r="R83" s="79">
        <v>100.15716730038022</v>
      </c>
      <c r="S83" s="48">
        <v>97.07013105205678</v>
      </c>
      <c r="T83" s="80">
        <v>103.24228646648012</v>
      </c>
      <c r="U83" s="79">
        <v>110.71253739461517</v>
      </c>
      <c r="V83" s="48">
        <v>141.8406857783522</v>
      </c>
      <c r="W83" s="80">
        <v>135.45992764605771</v>
      </c>
    </row>
    <row r="84" spans="2:23">
      <c r="B84" s="72">
        <v>122.0292</v>
      </c>
      <c r="C84" s="79">
        <v>115.34639423076925</v>
      </c>
      <c r="D84" s="48">
        <v>135.28162258462382</v>
      </c>
      <c r="E84" s="80">
        <v>120.95928890543561</v>
      </c>
      <c r="F84" s="79">
        <v>99.496708692609687</v>
      </c>
      <c r="G84" s="48">
        <v>97.982390841183857</v>
      </c>
      <c r="H84" s="80">
        <v>97.203549756549521</v>
      </c>
      <c r="I84" s="79">
        <v>97.75360681664138</v>
      </c>
      <c r="J84" s="48">
        <v>97.770839203058969</v>
      </c>
      <c r="K84" s="80">
        <v>96.58684189309038</v>
      </c>
      <c r="L84" s="79">
        <v>98.142681426814278</v>
      </c>
      <c r="M84" s="48">
        <v>98.294005102040813</v>
      </c>
      <c r="N84" s="80">
        <v>101.2688324670132</v>
      </c>
      <c r="O84" s="79">
        <v>101.58272161308307</v>
      </c>
      <c r="P84" s="48">
        <v>98.709652685676403</v>
      </c>
      <c r="Q84" s="80">
        <v>96.451768629860439</v>
      </c>
      <c r="R84" s="79">
        <v>99.779467680608363</v>
      </c>
      <c r="S84" s="48">
        <v>96.184929013469244</v>
      </c>
      <c r="T84" s="80">
        <v>103.17666222378885</v>
      </c>
      <c r="U84" s="79">
        <v>111.4817378297525</v>
      </c>
      <c r="V84" s="48">
        <v>140.69874959124246</v>
      </c>
      <c r="W84" s="80">
        <v>134.79465247038419</v>
      </c>
    </row>
    <row r="85" spans="2:23">
      <c r="B85" s="72">
        <v>123.5508</v>
      </c>
      <c r="C85" s="79">
        <v>114.58640902366865</v>
      </c>
      <c r="D85" s="48">
        <v>135.20305605043168</v>
      </c>
      <c r="E85" s="80">
        <v>121.05299702159344</v>
      </c>
      <c r="F85" s="79">
        <v>98.937293181359934</v>
      </c>
      <c r="G85" s="48">
        <v>98.137266729984347</v>
      </c>
      <c r="H85" s="80">
        <v>97.552687470841306</v>
      </c>
      <c r="I85" s="79">
        <v>97.228593099441625</v>
      </c>
      <c r="J85" s="48">
        <v>97.244918494666933</v>
      </c>
      <c r="K85" s="80">
        <v>96.532016447633637</v>
      </c>
      <c r="L85" s="79">
        <v>97.895030750307512</v>
      </c>
      <c r="M85" s="48">
        <v>98.104191612869641</v>
      </c>
      <c r="N85" s="80">
        <v>101.0655737704918</v>
      </c>
      <c r="O85" s="79">
        <v>101.42243542092548</v>
      </c>
      <c r="P85" s="48">
        <v>98.039622015915128</v>
      </c>
      <c r="Q85" s="80">
        <v>96.3062187307996</v>
      </c>
      <c r="R85" s="79">
        <v>99.275038022813689</v>
      </c>
      <c r="S85" s="48">
        <v>97.298270840917368</v>
      </c>
      <c r="T85" s="80">
        <v>102.630023022185</v>
      </c>
      <c r="U85" s="79">
        <v>111.63040522164809</v>
      </c>
      <c r="V85" s="48">
        <v>140.37797225120295</v>
      </c>
      <c r="W85" s="80">
        <v>133.75530631275214</v>
      </c>
    </row>
    <row r="86" spans="2:23">
      <c r="B86" s="72">
        <v>125.0724</v>
      </c>
      <c r="C86" s="79">
        <v>114.59689349112425</v>
      </c>
      <c r="D86" s="48">
        <v>134.43744004385366</v>
      </c>
      <c r="E86" s="80">
        <v>120.57272896500373</v>
      </c>
      <c r="F86" s="79">
        <v>98.491739114964489</v>
      </c>
      <c r="G86" s="48">
        <v>98.53813178632852</v>
      </c>
      <c r="H86" s="80">
        <v>97.768030589095332</v>
      </c>
      <c r="I86" s="79">
        <v>97.484636736274737</v>
      </c>
      <c r="J86" s="48">
        <v>97.339504930569547</v>
      </c>
      <c r="K86" s="80">
        <v>96.833024268322191</v>
      </c>
      <c r="L86" s="79">
        <v>97.61212792127921</v>
      </c>
      <c r="M86" s="48">
        <v>98.009293002915442</v>
      </c>
      <c r="N86" s="80">
        <v>100.35519792083167</v>
      </c>
      <c r="O86" s="79">
        <v>102.02720219290096</v>
      </c>
      <c r="P86" s="48">
        <v>98.060344827586206</v>
      </c>
      <c r="Q86" s="80">
        <v>96.274752040726753</v>
      </c>
      <c r="R86" s="79">
        <v>99.350437262357417</v>
      </c>
      <c r="S86" s="48">
        <v>97.450546050236625</v>
      </c>
      <c r="T86" s="80">
        <v>102.55566907536735</v>
      </c>
      <c r="U86" s="79">
        <v>111.581452270873</v>
      </c>
      <c r="V86" s="48">
        <v>139.51374203896046</v>
      </c>
      <c r="W86" s="80">
        <v>132.58253058082948</v>
      </c>
    </row>
    <row r="87" spans="2:23">
      <c r="B87" s="72">
        <v>126.5836</v>
      </c>
      <c r="C87" s="79">
        <v>114.73248890532545</v>
      </c>
      <c r="D87" s="48">
        <v>133.29906811018228</v>
      </c>
      <c r="E87" s="80">
        <v>120.05645941921073</v>
      </c>
      <c r="F87" s="79">
        <v>97.411632844282607</v>
      </c>
      <c r="G87" s="48">
        <v>98.524860743897122</v>
      </c>
      <c r="H87" s="80">
        <v>97.317805628821077</v>
      </c>
      <c r="I87" s="79">
        <v>97.903156569731792</v>
      </c>
      <c r="J87" s="48">
        <v>97.36299054135641</v>
      </c>
      <c r="K87" s="80">
        <v>97.37805369668628</v>
      </c>
      <c r="L87" s="79">
        <v>97.296432964329654</v>
      </c>
      <c r="M87" s="48">
        <v>98.763649911495193</v>
      </c>
      <c r="N87" s="80">
        <v>99.571511395441817</v>
      </c>
      <c r="O87" s="79">
        <v>101.7391516446757</v>
      </c>
      <c r="P87" s="48">
        <v>97.161658653846146</v>
      </c>
      <c r="Q87" s="80">
        <v>96.8182217150882</v>
      </c>
      <c r="R87" s="79">
        <v>99.620399239543715</v>
      </c>
      <c r="S87" s="48">
        <v>97.68110666181289</v>
      </c>
      <c r="T87" s="80">
        <v>102.14672236787028</v>
      </c>
      <c r="U87" s="79">
        <v>112.32073701386997</v>
      </c>
      <c r="V87" s="48">
        <v>139.64558775440292</v>
      </c>
      <c r="W87" s="80">
        <v>131.57525433842164</v>
      </c>
    </row>
    <row r="88" spans="2:23">
      <c r="B88" s="72">
        <v>128.10560000000001</v>
      </c>
      <c r="C88" s="79">
        <v>114.89953772189349</v>
      </c>
      <c r="D88" s="48">
        <v>132.17897766205289</v>
      </c>
      <c r="E88" s="80">
        <v>119.58363737900224</v>
      </c>
      <c r="F88" s="79">
        <v>97.937838767449861</v>
      </c>
      <c r="G88" s="48">
        <v>98.412352080499019</v>
      </c>
      <c r="H88" s="80">
        <v>97.324187000807015</v>
      </c>
      <c r="I88" s="79">
        <v>97.626650098441075</v>
      </c>
      <c r="J88" s="48">
        <v>97.878184745421621</v>
      </c>
      <c r="K88" s="80">
        <v>97.189389663791019</v>
      </c>
      <c r="L88" s="79">
        <v>97.186543665436659</v>
      </c>
      <c r="M88" s="48">
        <v>98.95019327884215</v>
      </c>
      <c r="N88" s="80">
        <v>99.297620951619351</v>
      </c>
      <c r="O88" s="79">
        <v>101.39688254971195</v>
      </c>
      <c r="P88" s="48">
        <v>97.97538129973475</v>
      </c>
      <c r="Q88" s="80">
        <v>96.693144913543392</v>
      </c>
      <c r="R88" s="79">
        <v>99.857414448669189</v>
      </c>
      <c r="S88" s="48">
        <v>96.769803421914816</v>
      </c>
      <c r="T88" s="80">
        <v>101.6826848934811</v>
      </c>
      <c r="U88" s="79">
        <v>111.66168071797659</v>
      </c>
      <c r="V88" s="48">
        <v>138.94123234556753</v>
      </c>
      <c r="W88" s="80">
        <v>131.84679522645163</v>
      </c>
    </row>
    <row r="89" spans="2:23">
      <c r="B89" s="72">
        <v>129.62719999999999</v>
      </c>
      <c r="C89" s="79">
        <v>114.38548446745563</v>
      </c>
      <c r="D89" s="48">
        <v>131.40696176510895</v>
      </c>
      <c r="E89" s="80">
        <v>119.21507818317201</v>
      </c>
      <c r="F89" s="79">
        <v>98.513076275307483</v>
      </c>
      <c r="G89" s="48">
        <v>97.722283543394013</v>
      </c>
      <c r="H89" s="80">
        <v>97.620334523695959</v>
      </c>
      <c r="I89" s="79">
        <v>97.500774618339094</v>
      </c>
      <c r="J89" s="48">
        <v>97.825176091768967</v>
      </c>
      <c r="K89" s="80">
        <v>96.733580585342267</v>
      </c>
      <c r="L89" s="79">
        <v>96.822460024600261</v>
      </c>
      <c r="M89" s="48">
        <v>99.529379034777179</v>
      </c>
      <c r="N89" s="80">
        <v>99.448880447820869</v>
      </c>
      <c r="O89" s="79">
        <v>100.70927801523879</v>
      </c>
      <c r="P89" s="48">
        <v>98.024432194960212</v>
      </c>
      <c r="Q89" s="80">
        <v>96.47663038707978</v>
      </c>
      <c r="R89" s="79">
        <v>99.81876425855512</v>
      </c>
      <c r="S89" s="48">
        <v>96.495576993083375</v>
      </c>
      <c r="T89" s="80">
        <v>101.41327575951181</v>
      </c>
      <c r="U89" s="79">
        <v>111.46676638564045</v>
      </c>
      <c r="V89" s="48">
        <v>138.77564272255876</v>
      </c>
      <c r="W89" s="80">
        <v>132.089777503844</v>
      </c>
    </row>
    <row r="90" spans="2:23">
      <c r="B90" s="72">
        <v>131.14840000000001</v>
      </c>
      <c r="C90" s="79">
        <v>114.57655325443787</v>
      </c>
      <c r="D90" s="48">
        <v>130.49975332328353</v>
      </c>
      <c r="E90" s="80">
        <v>119.35716679076694</v>
      </c>
      <c r="F90" s="79">
        <v>98.785477921554204</v>
      </c>
      <c r="G90" s="48">
        <v>97.495533536976666</v>
      </c>
      <c r="H90" s="80">
        <v>97.745481571477114</v>
      </c>
      <c r="I90" s="79">
        <v>97.698205467514441</v>
      </c>
      <c r="J90" s="48">
        <v>97.929824914469719</v>
      </c>
      <c r="K90" s="80">
        <v>95.841328710795764</v>
      </c>
      <c r="L90" s="79">
        <v>96.738819188191897</v>
      </c>
      <c r="M90" s="48">
        <v>99.887855971470216</v>
      </c>
      <c r="N90" s="80">
        <v>99.895381847261092</v>
      </c>
      <c r="O90" s="79">
        <v>101.33727467013564</v>
      </c>
      <c r="P90" s="48">
        <v>98.123197115384613</v>
      </c>
      <c r="Q90" s="80">
        <v>96.367659966646187</v>
      </c>
      <c r="R90" s="79">
        <v>99.606463878326991</v>
      </c>
      <c r="S90" s="48">
        <v>96.522260647979621</v>
      </c>
      <c r="T90" s="80">
        <v>101.85204666123239</v>
      </c>
      <c r="U90" s="79">
        <v>109.91615447375578</v>
      </c>
      <c r="V90" s="48">
        <v>138.12474501315813</v>
      </c>
      <c r="W90" s="80">
        <v>131.64033051675986</v>
      </c>
    </row>
    <row r="91" spans="2:23">
      <c r="B91" s="72">
        <v>132.66079999999999</v>
      </c>
      <c r="C91" s="79">
        <v>113.50652736686391</v>
      </c>
      <c r="D91" s="48">
        <v>129.38422639440867</v>
      </c>
      <c r="E91" s="80">
        <v>118.5759493670886</v>
      </c>
      <c r="F91" s="79">
        <v>98.644337172203578</v>
      </c>
      <c r="G91" s="48">
        <v>97.478412095387228</v>
      </c>
      <c r="H91" s="80">
        <v>97.703393830092693</v>
      </c>
      <c r="I91" s="79">
        <v>97.983845980053573</v>
      </c>
      <c r="J91" s="48">
        <v>97.941899778627501</v>
      </c>
      <c r="K91" s="80">
        <v>95.369942755784891</v>
      </c>
      <c r="L91" s="79">
        <v>96.695375153751527</v>
      </c>
      <c r="M91" s="48">
        <v>99.881348266347359</v>
      </c>
      <c r="N91" s="80">
        <v>100.131287485006</v>
      </c>
      <c r="O91" s="79">
        <v>101.637706745958</v>
      </c>
      <c r="P91" s="48">
        <v>97.811671087533156</v>
      </c>
      <c r="Q91" s="80">
        <v>96.762639339945579</v>
      </c>
      <c r="R91" s="79">
        <v>98.854239543726237</v>
      </c>
      <c r="S91" s="48">
        <v>96.586585365853665</v>
      </c>
      <c r="T91" s="80">
        <v>101.50369842039171</v>
      </c>
      <c r="U91" s="79">
        <v>110.02764481914605</v>
      </c>
      <c r="V91" s="48">
        <v>138.58929600274064</v>
      </c>
      <c r="W91" s="80">
        <v>130.73090262883181</v>
      </c>
    </row>
    <row r="92" spans="2:23">
      <c r="B92" s="72">
        <v>134.202</v>
      </c>
      <c r="C92" s="79">
        <v>112.90310650887574</v>
      </c>
      <c r="D92" s="48">
        <v>128.46420446758941</v>
      </c>
      <c r="E92" s="80">
        <v>118.27004839910649</v>
      </c>
      <c r="F92" s="79">
        <v>98.136313498511498</v>
      </c>
      <c r="G92" s="48">
        <v>97.858754524219023</v>
      </c>
      <c r="H92" s="80">
        <v>97.326069843778143</v>
      </c>
      <c r="I92" s="79">
        <v>97.699819255720882</v>
      </c>
      <c r="J92" s="48">
        <v>97.54612598108271</v>
      </c>
      <c r="K92" s="80">
        <v>95.845085866322663</v>
      </c>
      <c r="L92" s="79">
        <v>98.039360393603943</v>
      </c>
      <c r="M92" s="48">
        <v>99.232204680341525</v>
      </c>
      <c r="N92" s="80">
        <v>100.20057976809275</v>
      </c>
      <c r="O92" s="79">
        <v>101.85451124326332</v>
      </c>
      <c r="P92" s="48">
        <v>98.618472314323597</v>
      </c>
      <c r="Q92" s="80">
        <v>97.25342315456858</v>
      </c>
      <c r="R92" s="79">
        <v>98.948041825095061</v>
      </c>
      <c r="S92" s="48">
        <v>96.31780123771388</v>
      </c>
      <c r="T92" s="80">
        <v>101.57483036284725</v>
      </c>
      <c r="U92" s="79">
        <v>110.00771008974706</v>
      </c>
      <c r="V92" s="48">
        <v>139.41979787913237</v>
      </c>
      <c r="W92" s="80">
        <v>129.63701420662133</v>
      </c>
    </row>
    <row r="93" spans="2:23">
      <c r="B93" s="72">
        <v>135.7132</v>
      </c>
      <c r="C93" s="79">
        <v>111.77945636094675</v>
      </c>
      <c r="D93" s="48">
        <v>127.50263121830889</v>
      </c>
      <c r="E93" s="80">
        <v>116.99986969471334</v>
      </c>
      <c r="F93" s="79">
        <v>98.146976148399418</v>
      </c>
      <c r="G93" s="48">
        <v>97.876286675051986</v>
      </c>
      <c r="H93" s="80">
        <v>97.271196809404188</v>
      </c>
      <c r="I93" s="79">
        <v>97.558338443662663</v>
      </c>
      <c r="J93" s="48">
        <v>98.086798148520842</v>
      </c>
      <c r="K93" s="80">
        <v>95.977311940659519</v>
      </c>
      <c r="L93" s="79">
        <v>97.755645756457582</v>
      </c>
      <c r="M93" s="48">
        <v>98.183911000624732</v>
      </c>
      <c r="N93" s="80">
        <v>99.864714114354257</v>
      </c>
      <c r="O93" s="79">
        <v>100.5064114476863</v>
      </c>
      <c r="P93" s="48">
        <v>98.161202751989393</v>
      </c>
      <c r="Q93" s="80">
        <v>96.836500482752569</v>
      </c>
      <c r="R93" s="79">
        <v>98.63180608365019</v>
      </c>
      <c r="S93" s="48">
        <v>95.686203130688028</v>
      </c>
      <c r="T93" s="80">
        <v>100.92629871560442</v>
      </c>
      <c r="U93" s="79">
        <v>110.24204514549905</v>
      </c>
      <c r="V93" s="48">
        <v>139.24383749357671</v>
      </c>
      <c r="W93" s="80">
        <v>129.57416185452129</v>
      </c>
    </row>
    <row r="94" spans="2:23">
      <c r="B94" s="72">
        <v>137.23560000000001</v>
      </c>
      <c r="C94" s="79">
        <v>111.34369452662722</v>
      </c>
      <c r="D94" s="48">
        <v>126.5259695765383</v>
      </c>
      <c r="E94" s="80">
        <v>116.90679448994787</v>
      </c>
      <c r="F94" s="79">
        <v>97.985684295422999</v>
      </c>
      <c r="G94" s="48">
        <v>97.810406345457807</v>
      </c>
      <c r="H94" s="80">
        <v>97.29374582702242</v>
      </c>
      <c r="I94" s="79">
        <v>97.685295161862953</v>
      </c>
      <c r="J94" s="48">
        <v>97.587703763332669</v>
      </c>
      <c r="K94" s="80">
        <v>96.749705716358946</v>
      </c>
      <c r="L94" s="79">
        <v>97.790897908979105</v>
      </c>
      <c r="M94" s="48">
        <v>98.010383043523518</v>
      </c>
      <c r="N94" s="80">
        <v>99.845401839264298</v>
      </c>
      <c r="O94" s="79">
        <v>99.895465526853741</v>
      </c>
      <c r="P94" s="48">
        <v>97.883517075596814</v>
      </c>
      <c r="Q94" s="80">
        <v>97.009852541033965</v>
      </c>
      <c r="R94" s="79">
        <v>99.519011406844101</v>
      </c>
      <c r="S94" s="48">
        <v>95.777211503458318</v>
      </c>
      <c r="T94" s="80">
        <v>100.80650624573153</v>
      </c>
      <c r="U94" s="79">
        <v>110.36623606200706</v>
      </c>
      <c r="V94" s="48">
        <v>139.10627695853256</v>
      </c>
      <c r="W94" s="80">
        <v>128.7884489315276</v>
      </c>
    </row>
    <row r="95" spans="2:23">
      <c r="B95" s="72">
        <v>138.74719999999999</v>
      </c>
      <c r="C95" s="79">
        <v>110.46288831360947</v>
      </c>
      <c r="D95" s="48">
        <v>126.36609565574895</v>
      </c>
      <c r="E95" s="80">
        <v>116.66357036485479</v>
      </c>
      <c r="F95" s="79">
        <v>98.34861765089606</v>
      </c>
      <c r="G95" s="48">
        <v>97.449328747080116</v>
      </c>
      <c r="H95" s="80">
        <v>97.234746322424343</v>
      </c>
      <c r="I95" s="79">
        <v>97.823532259626248</v>
      </c>
      <c r="J95" s="48">
        <v>97.621251760917701</v>
      </c>
      <c r="K95" s="80">
        <v>96.425590582923476</v>
      </c>
      <c r="L95" s="79">
        <v>96.834760147601472</v>
      </c>
      <c r="M95" s="48">
        <v>98.301049692836301</v>
      </c>
      <c r="N95" s="80">
        <v>99.7780887644942</v>
      </c>
      <c r="O95" s="79">
        <v>99.431634454562342</v>
      </c>
      <c r="P95" s="48">
        <v>97.465600132625994</v>
      </c>
      <c r="Q95" s="80">
        <v>96.271109453172997</v>
      </c>
      <c r="R95" s="79">
        <v>99.027243346007594</v>
      </c>
      <c r="S95" s="48">
        <v>95.439879868947941</v>
      </c>
      <c r="T95" s="80">
        <v>100.29475832213433</v>
      </c>
      <c r="U95" s="79">
        <v>110.14324177318467</v>
      </c>
      <c r="V95" s="48">
        <v>138.2991482271602</v>
      </c>
      <c r="W95" s="80">
        <v>128.5936885704578</v>
      </c>
    </row>
    <row r="96" spans="2:23">
      <c r="B96" s="72">
        <v>140.26759999999999</v>
      </c>
      <c r="C96" s="79">
        <v>110.52760724852071</v>
      </c>
      <c r="D96" s="48">
        <v>126.54744415513224</v>
      </c>
      <c r="E96" s="80">
        <v>116.44141846612061</v>
      </c>
      <c r="F96" s="79">
        <v>98.775989467816345</v>
      </c>
      <c r="G96" s="48">
        <v>97.313704854069869</v>
      </c>
      <c r="H96" s="80">
        <v>97.061874278854219</v>
      </c>
      <c r="I96" s="79">
        <v>98.032259626246656</v>
      </c>
      <c r="J96" s="48">
        <v>97.265043268263241</v>
      </c>
      <c r="K96" s="80">
        <v>96.246069499314686</v>
      </c>
      <c r="L96" s="79">
        <v>96.62895448954491</v>
      </c>
      <c r="M96" s="48">
        <v>98.386739900041647</v>
      </c>
      <c r="N96" s="80">
        <v>99.738104758096753</v>
      </c>
      <c r="O96" s="79">
        <v>99.968244750046452</v>
      </c>
      <c r="P96" s="48">
        <v>98.083823773209559</v>
      </c>
      <c r="Q96" s="80">
        <v>96.584152549811279</v>
      </c>
      <c r="R96" s="79">
        <v>99.752851711026608</v>
      </c>
      <c r="S96" s="48">
        <v>96.157025846377877</v>
      </c>
      <c r="T96" s="80">
        <v>100.1244740146725</v>
      </c>
      <c r="U96" s="79">
        <v>110.3440304596138</v>
      </c>
      <c r="V96" s="48">
        <v>138.19378999984428</v>
      </c>
      <c r="W96" s="80">
        <v>128.13335653915522</v>
      </c>
    </row>
    <row r="97" spans="2:23">
      <c r="B97" s="72">
        <v>141.78919999999999</v>
      </c>
      <c r="C97" s="79">
        <v>110.67431582840237</v>
      </c>
      <c r="D97" s="48">
        <v>125.95404960942854</v>
      </c>
      <c r="E97" s="80">
        <v>115.23888682055102</v>
      </c>
      <c r="F97" s="79">
        <v>98.874432175346627</v>
      </c>
      <c r="G97" s="48">
        <v>97.668377955181356</v>
      </c>
      <c r="H97" s="80">
        <v>97.286237004155552</v>
      </c>
      <c r="I97" s="79">
        <v>98.021495658909728</v>
      </c>
      <c r="J97" s="48">
        <v>97.599778627490437</v>
      </c>
      <c r="K97" s="80">
        <v>96.195549463839399</v>
      </c>
      <c r="L97" s="79">
        <v>96.672398523985251</v>
      </c>
      <c r="M97" s="48">
        <v>97.968082960224905</v>
      </c>
      <c r="N97" s="80">
        <v>99.499540183926413</v>
      </c>
      <c r="O97" s="79">
        <v>99.66240011150343</v>
      </c>
      <c r="P97" s="48">
        <v>98.011293932360729</v>
      </c>
      <c r="Q97" s="80">
        <v>96.222088124286827</v>
      </c>
      <c r="R97" s="79">
        <v>99.852338403041813</v>
      </c>
      <c r="S97" s="48">
        <v>96.440353112486349</v>
      </c>
      <c r="T97" s="80">
        <v>100.08637450155315</v>
      </c>
      <c r="U97" s="79">
        <v>109.6967636660321</v>
      </c>
      <c r="V97" s="48">
        <v>137.48632024790172</v>
      </c>
      <c r="W97" s="80">
        <v>127.78023634122999</v>
      </c>
    </row>
    <row r="98" spans="2:23">
      <c r="B98" s="72">
        <v>143.3108</v>
      </c>
      <c r="C98" s="79">
        <v>111.02749630177516</v>
      </c>
      <c r="D98" s="48">
        <v>125.0568726874058</v>
      </c>
      <c r="E98" s="80">
        <v>114.77661950856293</v>
      </c>
      <c r="F98" s="79">
        <v>98.658166593526502</v>
      </c>
      <c r="G98" s="48">
        <v>98.038439818261153</v>
      </c>
      <c r="H98" s="80">
        <v>97.568471783174061</v>
      </c>
      <c r="I98" s="79">
        <v>97.840218829680794</v>
      </c>
      <c r="J98" s="48">
        <v>98.015697323405121</v>
      </c>
      <c r="K98" s="80">
        <v>96.132661452874302</v>
      </c>
      <c r="L98" s="79">
        <v>97.576063960639615</v>
      </c>
      <c r="M98" s="48">
        <v>97.45234732923781</v>
      </c>
      <c r="N98" s="80">
        <v>99.290283886445422</v>
      </c>
      <c r="O98" s="79">
        <v>100.12311837948336</v>
      </c>
      <c r="P98" s="48">
        <v>97.335730271883278</v>
      </c>
      <c r="Q98" s="80">
        <v>97.051544808215567</v>
      </c>
      <c r="R98" s="79">
        <v>100.28454372623574</v>
      </c>
      <c r="S98" s="48">
        <v>96.897834000728068</v>
      </c>
      <c r="T98" s="80">
        <v>100.16027406314028</v>
      </c>
      <c r="U98" s="79">
        <v>109.94197715528963</v>
      </c>
      <c r="V98" s="48">
        <v>137.07053987137763</v>
      </c>
      <c r="W98" s="80">
        <v>127.37023300900194</v>
      </c>
    </row>
    <row r="99" spans="2:23">
      <c r="B99" s="72">
        <v>144.822</v>
      </c>
      <c r="C99" s="79">
        <v>110.88757396449705</v>
      </c>
      <c r="D99" s="48">
        <v>124.07016582157051</v>
      </c>
      <c r="E99" s="80">
        <v>114.7728965003723</v>
      </c>
      <c r="F99" s="79">
        <v>98.452990642012495</v>
      </c>
      <c r="G99" s="48">
        <v>97.929768719357241</v>
      </c>
      <c r="H99" s="80">
        <v>97.90032567546146</v>
      </c>
      <c r="I99" s="79">
        <v>97.454523448342627</v>
      </c>
      <c r="J99" s="48">
        <v>97.49311732743007</v>
      </c>
      <c r="K99" s="80">
        <v>97.036733048456014</v>
      </c>
      <c r="L99" s="79">
        <v>97.40959409594096</v>
      </c>
      <c r="M99" s="48">
        <v>97.624801514993749</v>
      </c>
      <c r="N99" s="80">
        <v>99.664134346261477</v>
      </c>
      <c r="O99" s="79">
        <v>99.789374651551753</v>
      </c>
      <c r="P99" s="48">
        <v>97.272877984084872</v>
      </c>
      <c r="Q99" s="80">
        <v>96.927214078820327</v>
      </c>
      <c r="R99" s="79">
        <v>99.920152091254749</v>
      </c>
      <c r="S99" s="48">
        <v>96.516199490353131</v>
      </c>
      <c r="T99" s="80">
        <v>99.822927452578696</v>
      </c>
      <c r="U99" s="79">
        <v>109.50095186293174</v>
      </c>
      <c r="V99" s="48">
        <v>136.80893505037452</v>
      </c>
      <c r="W99" s="80">
        <v>126.58873365151216</v>
      </c>
    </row>
    <row r="100" spans="2:23">
      <c r="B100" s="72">
        <v>146.35480000000001</v>
      </c>
      <c r="C100" s="79">
        <v>110.49926035502959</v>
      </c>
      <c r="D100" s="48">
        <v>123.41876113471291</v>
      </c>
      <c r="E100" s="80">
        <v>115.12347356664185</v>
      </c>
      <c r="F100" s="79">
        <v>98.009002170483797</v>
      </c>
      <c r="G100" s="48">
        <v>97.836075673178115</v>
      </c>
      <c r="H100" s="80">
        <v>97.139668389637109</v>
      </c>
      <c r="I100" s="79">
        <v>97.018800632604979</v>
      </c>
      <c r="J100" s="48">
        <v>97.564238277319376</v>
      </c>
      <c r="K100" s="80">
        <v>95.919809723454009</v>
      </c>
      <c r="L100" s="79">
        <v>97.269372693726936</v>
      </c>
      <c r="M100" s="48">
        <v>97.543992086630567</v>
      </c>
      <c r="N100" s="80">
        <v>99.755437824870043</v>
      </c>
      <c r="O100" s="79">
        <v>100.39490800966364</v>
      </c>
      <c r="P100" s="48">
        <v>97.113996187002655</v>
      </c>
      <c r="Q100" s="80">
        <v>97.315610462564734</v>
      </c>
      <c r="R100" s="79">
        <v>99.389733840304189</v>
      </c>
      <c r="S100" s="48">
        <v>96.408208955223884</v>
      </c>
      <c r="T100" s="80">
        <v>99.943188076931548</v>
      </c>
      <c r="U100" s="79">
        <v>109.6886048409029</v>
      </c>
      <c r="V100" s="48">
        <v>136.30285429545773</v>
      </c>
      <c r="W100" s="80">
        <v>126.15216144791222</v>
      </c>
    </row>
    <row r="101" spans="2:23">
      <c r="B101" s="72">
        <v>147.87960000000001</v>
      </c>
      <c r="C101" s="79">
        <v>109.7768676035503</v>
      </c>
      <c r="D101" s="48">
        <v>122.5700013704262</v>
      </c>
      <c r="E101" s="80">
        <v>114.83804914370812</v>
      </c>
      <c r="F101" s="79">
        <v>98.239097173626831</v>
      </c>
      <c r="G101" s="48">
        <v>97.716713299278695</v>
      </c>
      <c r="H101" s="80">
        <v>97.164100250226454</v>
      </c>
      <c r="I101" s="79">
        <v>97.659474550559992</v>
      </c>
      <c r="J101" s="48">
        <v>97.561541557657478</v>
      </c>
      <c r="K101" s="80">
        <v>96.122986374264286</v>
      </c>
      <c r="L101" s="79">
        <v>96.459212792127929</v>
      </c>
      <c r="M101" s="48">
        <v>98.299422766555594</v>
      </c>
      <c r="N101" s="80">
        <v>100.57576969212315</v>
      </c>
      <c r="O101" s="79">
        <v>99.207860992380589</v>
      </c>
      <c r="P101" s="48">
        <v>97.538813826259954</v>
      </c>
      <c r="Q101" s="80">
        <v>96.704116562801715</v>
      </c>
      <c r="R101" s="79">
        <v>99.521539923954364</v>
      </c>
      <c r="S101" s="48">
        <v>96.491936658172563</v>
      </c>
      <c r="T101" s="80">
        <v>100.08271188120992</v>
      </c>
      <c r="U101" s="79">
        <v>109.01142235518084</v>
      </c>
      <c r="V101" s="48">
        <v>135.79728740715368</v>
      </c>
      <c r="W101" s="80">
        <v>125.47026609719549</v>
      </c>
    </row>
    <row r="102" spans="2:23">
      <c r="B102" s="72">
        <v>149.3964</v>
      </c>
      <c r="C102" s="79">
        <v>108.66494082840237</v>
      </c>
      <c r="D102" s="48">
        <v>121.42067973139645</v>
      </c>
      <c r="E102" s="80">
        <v>113.76334698436337</v>
      </c>
      <c r="F102" s="79">
        <v>98.092429399973895</v>
      </c>
      <c r="G102" s="48">
        <v>98.134263418641069</v>
      </c>
      <c r="H102" s="80">
        <v>97.094187021101135</v>
      </c>
      <c r="I102" s="79">
        <v>97.970386986411896</v>
      </c>
      <c r="J102" s="48">
        <v>97.784262427047693</v>
      </c>
      <c r="K102" s="80">
        <v>95.933774086914454</v>
      </c>
      <c r="L102" s="79">
        <v>96.998769987699887</v>
      </c>
      <c r="M102" s="48">
        <v>98.499534699083711</v>
      </c>
      <c r="N102" s="80">
        <v>100.29454218312675</v>
      </c>
      <c r="O102" s="79">
        <v>99.547783869169294</v>
      </c>
      <c r="P102" s="48">
        <v>97.339874834217511</v>
      </c>
      <c r="Q102" s="80">
        <v>97.110067585359431</v>
      </c>
      <c r="R102" s="79">
        <v>98.807357414448674</v>
      </c>
      <c r="S102" s="48">
        <v>96.129723334546796</v>
      </c>
      <c r="T102" s="80">
        <v>100.76015895221519</v>
      </c>
      <c r="U102" s="79">
        <v>108.66558335599674</v>
      </c>
      <c r="V102" s="48">
        <v>135.08151793083044</v>
      </c>
      <c r="W102" s="80">
        <v>125.05312311230803</v>
      </c>
    </row>
    <row r="103" spans="2:23">
      <c r="B103" s="72">
        <v>150.9084</v>
      </c>
      <c r="C103" s="79">
        <v>108.02884615384616</v>
      </c>
      <c r="D103" s="48">
        <v>121.39599835548856</v>
      </c>
      <c r="E103" s="80">
        <v>113.16889426656741</v>
      </c>
      <c r="F103" s="79">
        <v>98.594522790079822</v>
      </c>
      <c r="G103" s="48">
        <v>97.898529147521629</v>
      </c>
      <c r="H103" s="80">
        <v>97.677079126532234</v>
      </c>
      <c r="I103" s="79">
        <v>98.442161830681343</v>
      </c>
      <c r="J103" s="48">
        <v>97.654799758502719</v>
      </c>
      <c r="K103" s="80">
        <v>96.745948560832048</v>
      </c>
      <c r="L103" s="79">
        <v>97.413702337023366</v>
      </c>
      <c r="M103" s="48">
        <v>98.230554977092879</v>
      </c>
      <c r="N103" s="80">
        <v>99.742103158736498</v>
      </c>
      <c r="O103" s="79">
        <v>99.355765656941088</v>
      </c>
      <c r="P103" s="48">
        <v>97.438660477453581</v>
      </c>
      <c r="Q103" s="80">
        <v>96.368384095497234</v>
      </c>
      <c r="R103" s="79">
        <v>99.470209125475279</v>
      </c>
      <c r="S103" s="48">
        <v>95.532708409173651</v>
      </c>
      <c r="T103" s="80">
        <v>100.6665142869732</v>
      </c>
      <c r="U103" s="79">
        <v>107.95349469676366</v>
      </c>
      <c r="V103" s="48">
        <v>134.85728522711349</v>
      </c>
      <c r="W103" s="80">
        <v>125.36492695959767</v>
      </c>
    </row>
    <row r="104" spans="2:23">
      <c r="B104" s="72">
        <v>152.43</v>
      </c>
      <c r="C104" s="79">
        <v>107.75332840236686</v>
      </c>
      <c r="D104" s="48">
        <v>121.34484034534741</v>
      </c>
      <c r="E104" s="80">
        <v>112.29957185405807</v>
      </c>
      <c r="F104" s="79">
        <v>98.967335998007428</v>
      </c>
      <c r="G104" s="48">
        <v>97.531894139692483</v>
      </c>
      <c r="H104" s="80">
        <v>98.271629074071939</v>
      </c>
      <c r="I104" s="79">
        <v>98.179646903140423</v>
      </c>
      <c r="J104" s="48">
        <v>97.314006842423026</v>
      </c>
      <c r="K104" s="80">
        <v>96.537934370716755</v>
      </c>
      <c r="L104" s="79">
        <v>96.655178351783505</v>
      </c>
      <c r="M104" s="48">
        <v>97.442032616618064</v>
      </c>
      <c r="N104" s="80">
        <v>98.602558976409426</v>
      </c>
      <c r="O104" s="79">
        <v>99.936512729975846</v>
      </c>
      <c r="P104" s="48">
        <v>96.618720988063657</v>
      </c>
      <c r="Q104" s="80">
        <v>95.843215132098649</v>
      </c>
      <c r="R104" s="79">
        <v>98.986692015209115</v>
      </c>
      <c r="S104" s="48">
        <v>95.718365489625057</v>
      </c>
      <c r="T104" s="80">
        <v>100.93961357978453</v>
      </c>
      <c r="U104" s="79">
        <v>108.44438400870273</v>
      </c>
      <c r="V104" s="48">
        <v>134.58010869057446</v>
      </c>
      <c r="W104" s="80">
        <v>125.20024677448636</v>
      </c>
    </row>
    <row r="105" spans="2:23">
      <c r="B105" s="72">
        <v>153.95160000000001</v>
      </c>
      <c r="C105" s="79">
        <v>108.57927144970414</v>
      </c>
      <c r="D105" s="48">
        <v>121.76465670823626</v>
      </c>
      <c r="E105" s="80">
        <v>112.16059195830232</v>
      </c>
      <c r="F105" s="79">
        <v>98.686240556023392</v>
      </c>
      <c r="G105" s="48">
        <v>97.211451087096037</v>
      </c>
      <c r="H105" s="80">
        <v>98.565138361899557</v>
      </c>
      <c r="I105" s="79">
        <v>97.555643417357913</v>
      </c>
      <c r="J105" s="48">
        <v>97.612537733950504</v>
      </c>
      <c r="K105" s="80">
        <v>96.26166250100782</v>
      </c>
      <c r="L105" s="79">
        <v>97.009421894218946</v>
      </c>
      <c r="M105" s="48">
        <v>97.484332699916692</v>
      </c>
      <c r="N105" s="80">
        <v>98.483946421431426</v>
      </c>
      <c r="O105" s="79">
        <v>99.02899089388589</v>
      </c>
      <c r="P105" s="48">
        <v>97.120213030503976</v>
      </c>
      <c r="Q105" s="80">
        <v>94.852102167997884</v>
      </c>
      <c r="R105" s="79">
        <v>99.534847908745249</v>
      </c>
      <c r="S105" s="48">
        <v>95.998671277757552</v>
      </c>
      <c r="T105" s="80">
        <v>99.955112246921203</v>
      </c>
      <c r="U105" s="79">
        <v>107.75360348109872</v>
      </c>
      <c r="V105" s="48">
        <v>135.04465968015697</v>
      </c>
      <c r="W105" s="80">
        <v>125.68480680743643</v>
      </c>
    </row>
    <row r="106" spans="2:23">
      <c r="B106" s="72">
        <v>155.4736</v>
      </c>
      <c r="C106" s="79">
        <v>107.9647374260355</v>
      </c>
      <c r="D106" s="48">
        <v>120.61303275318625</v>
      </c>
      <c r="E106" s="80">
        <v>112.06379374534625</v>
      </c>
      <c r="F106" s="79">
        <v>99.087922384448419</v>
      </c>
      <c r="G106" s="48">
        <v>97.475845162615187</v>
      </c>
      <c r="H106" s="80">
        <v>98.370833477083309</v>
      </c>
      <c r="I106" s="79">
        <v>97.761675757673558</v>
      </c>
      <c r="J106" s="48">
        <v>97.18991748842825</v>
      </c>
      <c r="K106" s="80">
        <v>95.880029025235842</v>
      </c>
      <c r="L106" s="79">
        <v>96.311611316113158</v>
      </c>
      <c r="M106" s="48">
        <v>97.985425994377337</v>
      </c>
      <c r="N106" s="80">
        <v>98.677868852459</v>
      </c>
      <c r="O106" s="79">
        <v>98.850120795391177</v>
      </c>
      <c r="P106" s="48">
        <v>97.046315484084872</v>
      </c>
      <c r="Q106" s="80">
        <v>95.241222680593324</v>
      </c>
      <c r="R106" s="79">
        <v>99.043726235741445</v>
      </c>
      <c r="S106" s="48">
        <v>96.283218056061173</v>
      </c>
      <c r="T106" s="80">
        <v>100.10565145072812</v>
      </c>
      <c r="U106" s="79">
        <v>108.10896110960022</v>
      </c>
      <c r="V106" s="48">
        <v>134.36054750151825</v>
      </c>
      <c r="W106" s="80">
        <v>125.42145896344184</v>
      </c>
    </row>
    <row r="107" spans="2:23">
      <c r="B107" s="72">
        <v>156.98920000000001</v>
      </c>
      <c r="C107" s="79">
        <v>107.83529955621303</v>
      </c>
      <c r="D107" s="48">
        <v>119.32529806769905</v>
      </c>
      <c r="E107" s="80">
        <v>111.41908041697693</v>
      </c>
      <c r="F107" s="79">
        <v>98.21854281071721</v>
      </c>
      <c r="G107" s="48">
        <v>97.474138152321785</v>
      </c>
      <c r="H107" s="80">
        <v>98.066805072536795</v>
      </c>
      <c r="I107" s="79">
        <v>97.878949746635257</v>
      </c>
      <c r="J107" s="48">
        <v>96.86522439122561</v>
      </c>
      <c r="K107" s="80">
        <v>96.084818189147796</v>
      </c>
      <c r="L107" s="79">
        <v>96.404255842558428</v>
      </c>
      <c r="M107" s="48">
        <v>98.432830721574334</v>
      </c>
      <c r="N107" s="80">
        <v>98.965753698520587</v>
      </c>
      <c r="O107" s="79">
        <v>98.904316112246775</v>
      </c>
      <c r="P107" s="48">
        <v>97.695623342175068</v>
      </c>
      <c r="Q107" s="80">
        <v>95.795664004213108</v>
      </c>
      <c r="R107" s="79">
        <v>99.13180608365019</v>
      </c>
      <c r="S107" s="48">
        <v>95.100709865307621</v>
      </c>
      <c r="T107" s="80">
        <v>99.539749069198734</v>
      </c>
      <c r="U107" s="79">
        <v>107.49524068534132</v>
      </c>
      <c r="V107" s="48">
        <v>135.37375231629269</v>
      </c>
      <c r="W107" s="80">
        <v>124.27560323334971</v>
      </c>
    </row>
    <row r="108" spans="2:23">
      <c r="B108" s="72">
        <v>158.51599999999999</v>
      </c>
      <c r="C108" s="79">
        <v>106.77205991124261</v>
      </c>
      <c r="D108" s="48">
        <v>117.53186240920928</v>
      </c>
      <c r="E108" s="80">
        <v>110.97604244229338</v>
      </c>
      <c r="F108" s="79">
        <v>98.299989325489548</v>
      </c>
      <c r="G108" s="48">
        <v>97.457453089303598</v>
      </c>
      <c r="H108" s="80">
        <v>98.090481541035928</v>
      </c>
      <c r="I108" s="79">
        <v>98.833763676855042</v>
      </c>
      <c r="J108" s="48">
        <v>96.372851680418606</v>
      </c>
      <c r="K108" s="80">
        <v>95.860146738692251</v>
      </c>
      <c r="L108" s="79">
        <v>95.607207872078732</v>
      </c>
      <c r="M108" s="48">
        <v>98.047249193044564</v>
      </c>
      <c r="N108" s="80">
        <v>98.633886445421822</v>
      </c>
      <c r="O108" s="79">
        <v>98.978651737595243</v>
      </c>
      <c r="P108" s="48">
        <v>97.348868534482762</v>
      </c>
      <c r="Q108" s="80">
        <v>95.702778021592195</v>
      </c>
      <c r="R108" s="79">
        <v>98.826368821292775</v>
      </c>
      <c r="S108" s="48">
        <v>95.589734255551519</v>
      </c>
      <c r="T108" s="80">
        <v>100.58666640964067</v>
      </c>
      <c r="U108" s="79">
        <v>108.40131901006254</v>
      </c>
      <c r="V108" s="48">
        <v>134.64602376243789</v>
      </c>
      <c r="W108" s="80">
        <v>123.790692069941</v>
      </c>
    </row>
    <row r="109" spans="2:23">
      <c r="B109" s="72">
        <v>160.03720000000001</v>
      </c>
      <c r="C109" s="79">
        <v>107.07594304733728</v>
      </c>
      <c r="D109" s="48">
        <v>116.81467726462931</v>
      </c>
      <c r="E109" s="80">
        <v>109.62086746090843</v>
      </c>
      <c r="F109" s="79">
        <v>98.156867861421119</v>
      </c>
      <c r="G109" s="48">
        <v>97.575531996817006</v>
      </c>
      <c r="H109" s="80">
        <v>97.897687440400134</v>
      </c>
      <c r="I109" s="79">
        <v>98.728334893328594</v>
      </c>
      <c r="J109" s="48">
        <v>96.651901791104848</v>
      </c>
      <c r="K109" s="80">
        <v>96.147174070789319</v>
      </c>
      <c r="L109" s="79">
        <v>95.861426814268142</v>
      </c>
      <c r="M109" s="48">
        <v>97.489213478758856</v>
      </c>
      <c r="N109" s="80">
        <v>98.498600559776079</v>
      </c>
      <c r="O109" s="79">
        <v>99.203215015796303</v>
      </c>
      <c r="P109" s="48">
        <v>97.533301558355433</v>
      </c>
      <c r="Q109" s="80">
        <v>95.827854823137017</v>
      </c>
      <c r="R109" s="79">
        <v>98.820019011406828</v>
      </c>
      <c r="S109" s="48">
        <v>95.120131052056792</v>
      </c>
      <c r="T109" s="80">
        <v>100.45401346081822</v>
      </c>
      <c r="U109" s="79">
        <v>107.86827576828935</v>
      </c>
      <c r="V109" s="48">
        <v>134.51937899998444</v>
      </c>
      <c r="W109" s="80">
        <v>123.29829012341416</v>
      </c>
    </row>
    <row r="110" spans="2:23">
      <c r="B110" s="72">
        <v>161.55879999999999</v>
      </c>
      <c r="C110" s="79">
        <v>106.95821005917161</v>
      </c>
      <c r="D110" s="48">
        <v>116.94851308757023</v>
      </c>
      <c r="E110" s="80">
        <v>109.30504467609829</v>
      </c>
      <c r="F110" s="79">
        <v>98.76214818592625</v>
      </c>
      <c r="G110" s="48">
        <v>97.715853376800069</v>
      </c>
      <c r="H110" s="80">
        <v>97.85446097362599</v>
      </c>
      <c r="I110" s="79">
        <v>98.608914566052349</v>
      </c>
      <c r="J110" s="48">
        <v>97.110082511571747</v>
      </c>
      <c r="K110" s="80">
        <v>96.224026445214875</v>
      </c>
      <c r="L110" s="79">
        <v>96.059852398523986</v>
      </c>
      <c r="M110" s="48">
        <v>97.251145356101631</v>
      </c>
      <c r="N110" s="80">
        <v>98.762495001999199</v>
      </c>
      <c r="O110" s="79">
        <v>98.947686303661015</v>
      </c>
      <c r="P110" s="48">
        <v>97.406187831564992</v>
      </c>
      <c r="Q110" s="80">
        <v>95.437988238391995</v>
      </c>
      <c r="R110" s="79">
        <v>99.288346007604559</v>
      </c>
      <c r="S110" s="48">
        <v>95.729887149617781</v>
      </c>
      <c r="T110" s="80">
        <v>100.79595900068294</v>
      </c>
      <c r="U110" s="79">
        <v>107.6733750339951</v>
      </c>
      <c r="V110" s="48">
        <v>132.85890468552924</v>
      </c>
      <c r="W110" s="80">
        <v>123.65375119106379</v>
      </c>
    </row>
    <row r="111" spans="2:23">
      <c r="B111" s="72">
        <v>163.07</v>
      </c>
      <c r="C111" s="79">
        <v>106.63770340236687</v>
      </c>
      <c r="D111" s="48">
        <v>117.20433054680007</v>
      </c>
      <c r="E111" s="80">
        <v>109.17101638123606</v>
      </c>
      <c r="F111" s="79">
        <v>98.88788205852002</v>
      </c>
      <c r="G111" s="48">
        <v>97.690184049079747</v>
      </c>
      <c r="H111" s="80">
        <v>97.952560474774074</v>
      </c>
      <c r="I111" s="79">
        <v>98.351241003130752</v>
      </c>
      <c r="J111" s="48">
        <v>97.647413966592879</v>
      </c>
      <c r="K111" s="80">
        <v>96.238539063129892</v>
      </c>
      <c r="L111" s="79">
        <v>95.765485854858539</v>
      </c>
      <c r="M111" s="48">
        <v>97.546709053519365</v>
      </c>
      <c r="N111" s="80">
        <v>98.788484606157539</v>
      </c>
      <c r="O111" s="79">
        <v>99.020465526853755</v>
      </c>
      <c r="P111" s="48">
        <v>97.026276525198924</v>
      </c>
      <c r="Q111" s="80">
        <v>96.078732555077664</v>
      </c>
      <c r="R111" s="79">
        <v>98.9296577946768</v>
      </c>
      <c r="S111" s="48">
        <v>95.473243538405541</v>
      </c>
      <c r="T111" s="80">
        <v>100.53664272653167</v>
      </c>
      <c r="U111" s="79">
        <v>106.84616535218927</v>
      </c>
      <c r="V111" s="48">
        <v>132.39279652439311</v>
      </c>
      <c r="W111" s="80">
        <v>123.07321549941346</v>
      </c>
    </row>
    <row r="112" spans="2:23">
      <c r="B112" s="72">
        <v>164.5932</v>
      </c>
      <c r="C112" s="79">
        <v>106.43060281065088</v>
      </c>
      <c r="D112" s="48">
        <v>117.36649307934768</v>
      </c>
      <c r="E112" s="80">
        <v>109.7400037230082</v>
      </c>
      <c r="F112" s="79">
        <v>98.698101123195698</v>
      </c>
      <c r="G112" s="48">
        <v>97.174666940472832</v>
      </c>
      <c r="H112" s="80">
        <v>97.925118320332686</v>
      </c>
      <c r="I112" s="79">
        <v>98.249039796017172</v>
      </c>
      <c r="J112" s="48">
        <v>97.637351579794725</v>
      </c>
      <c r="K112" s="80">
        <v>96.496009030073367</v>
      </c>
      <c r="L112" s="79">
        <v>95.134883148831491</v>
      </c>
      <c r="M112" s="48">
        <v>97.756582543731767</v>
      </c>
      <c r="N112" s="80">
        <v>98.981067572970815</v>
      </c>
      <c r="O112" s="79">
        <v>99.231857461438381</v>
      </c>
      <c r="P112" s="48">
        <v>96.954430537135266</v>
      </c>
      <c r="Q112" s="80">
        <v>96.019485649082768</v>
      </c>
      <c r="R112" s="79">
        <v>98.790874524714823</v>
      </c>
      <c r="S112" s="48">
        <v>95.384655988350929</v>
      </c>
      <c r="T112" s="80">
        <v>100.06802009208873</v>
      </c>
      <c r="U112" s="79">
        <v>106.81125917867827</v>
      </c>
      <c r="V112" s="48">
        <v>133.14335321322352</v>
      </c>
      <c r="W112" s="80">
        <v>122.88079600806805</v>
      </c>
    </row>
    <row r="113" spans="2:23">
      <c r="B113" s="72">
        <v>166.11359999999999</v>
      </c>
      <c r="C113" s="79">
        <v>106.38437500000002</v>
      </c>
      <c r="D113" s="48">
        <v>116.27838837878579</v>
      </c>
      <c r="E113" s="80">
        <v>109.9385703648548</v>
      </c>
      <c r="F113" s="79">
        <v>98.534033897500976</v>
      </c>
      <c r="G113" s="48">
        <v>97.423223040788557</v>
      </c>
      <c r="H113" s="80">
        <v>97.650392364181059</v>
      </c>
      <c r="I113" s="79">
        <v>98.526078817415993</v>
      </c>
      <c r="J113" s="48">
        <v>97.201308110283762</v>
      </c>
      <c r="K113" s="80">
        <v>95.835959042167218</v>
      </c>
      <c r="L113" s="79">
        <v>95.394022140221395</v>
      </c>
      <c r="M113" s="48">
        <v>97.808644184714694</v>
      </c>
      <c r="N113" s="80">
        <v>98.405977608956405</v>
      </c>
      <c r="O113" s="79">
        <v>99.056866753391574</v>
      </c>
      <c r="P113" s="48">
        <v>97.432443633952261</v>
      </c>
      <c r="Q113" s="80">
        <v>95.411656280172025</v>
      </c>
      <c r="R113" s="79">
        <v>98.144486692015207</v>
      </c>
      <c r="S113" s="48">
        <v>95.895522388059703</v>
      </c>
      <c r="T113" s="80">
        <v>100.14971304884229</v>
      </c>
      <c r="U113" s="79">
        <v>107.59994560783245</v>
      </c>
      <c r="V113" s="48">
        <v>133.27624223360687</v>
      </c>
      <c r="W113" s="80">
        <v>122.964365057229</v>
      </c>
    </row>
    <row r="114" spans="2:23">
      <c r="B114" s="72">
        <v>167.63480000000001</v>
      </c>
      <c r="C114" s="79">
        <v>106.20501109467457</v>
      </c>
      <c r="D114" s="48">
        <v>115.34192133753598</v>
      </c>
      <c r="E114" s="80">
        <v>109.85169396872674</v>
      </c>
      <c r="F114" s="79">
        <v>98.69533761104455</v>
      </c>
      <c r="G114" s="48">
        <v>97.519919398310947</v>
      </c>
      <c r="H114" s="80">
        <v>97.373422780776423</v>
      </c>
      <c r="I114" s="79">
        <v>98.542216699480349</v>
      </c>
      <c r="J114" s="48">
        <v>96.884685047293232</v>
      </c>
      <c r="K114" s="80">
        <v>96.055260823994189</v>
      </c>
      <c r="L114" s="79">
        <v>95.684305043050443</v>
      </c>
      <c r="M114" s="48">
        <v>97.240293757809241</v>
      </c>
      <c r="N114" s="80">
        <v>98.670531787285071</v>
      </c>
      <c r="O114" s="79">
        <v>98.569805798178777</v>
      </c>
      <c r="P114" s="48">
        <v>97.953270059681699</v>
      </c>
      <c r="Q114" s="80">
        <v>95.100061441235837</v>
      </c>
      <c r="R114" s="79">
        <v>98.57667300380227</v>
      </c>
      <c r="S114" s="48">
        <v>95.934346559883522</v>
      </c>
      <c r="T114" s="80">
        <v>100.04048159326737</v>
      </c>
      <c r="U114" s="79">
        <v>108.32245036714711</v>
      </c>
      <c r="V114" s="48">
        <v>133.34527164857752</v>
      </c>
      <c r="W114" s="80">
        <v>123.04196488859276</v>
      </c>
    </row>
    <row r="115" spans="2:23">
      <c r="B115" s="72">
        <v>169.14760000000001</v>
      </c>
      <c r="C115" s="79">
        <v>105.71806582840237</v>
      </c>
      <c r="D115" s="48">
        <v>114.56305330957927</v>
      </c>
      <c r="E115" s="80">
        <v>109.61963886820551</v>
      </c>
      <c r="F115" s="79">
        <v>98.705608862215783</v>
      </c>
      <c r="G115" s="48">
        <v>96.719459917344764</v>
      </c>
      <c r="H115" s="80">
        <v>97.827030093693423</v>
      </c>
      <c r="I115" s="79">
        <v>98.441613142691153</v>
      </c>
      <c r="J115" s="48">
        <v>96.198430267659489</v>
      </c>
      <c r="K115" s="80">
        <v>94.872208336692736</v>
      </c>
      <c r="L115" s="79">
        <v>96.134489544895459</v>
      </c>
      <c r="M115" s="48">
        <v>97.772298651603492</v>
      </c>
      <c r="N115" s="80">
        <v>98.75849660135944</v>
      </c>
      <c r="O115" s="79">
        <v>98.085857647277436</v>
      </c>
      <c r="P115" s="48">
        <v>97.377175895225463</v>
      </c>
      <c r="Q115" s="80">
        <v>94.717523918195383</v>
      </c>
      <c r="R115" s="79">
        <v>98.622946768060842</v>
      </c>
      <c r="S115" s="48">
        <v>96.510738987986898</v>
      </c>
      <c r="T115" s="80">
        <v>100.15429820889604</v>
      </c>
      <c r="U115" s="79">
        <v>108.40358988305682</v>
      </c>
      <c r="V115" s="48">
        <v>132.08551986172316</v>
      </c>
      <c r="W115" s="80">
        <v>122.60153024994756</v>
      </c>
    </row>
    <row r="116" spans="2:23">
      <c r="B116" s="72">
        <v>170.678</v>
      </c>
      <c r="C116" s="79">
        <v>105.44687500000001</v>
      </c>
      <c r="D116" s="48">
        <v>114.88053994792379</v>
      </c>
      <c r="E116" s="80">
        <v>108.68825390915859</v>
      </c>
      <c r="F116" s="79">
        <v>98.776784125816903</v>
      </c>
      <c r="G116" s="48">
        <v>96.354955463716394</v>
      </c>
      <c r="H116" s="80">
        <v>98.25170701700624</v>
      </c>
      <c r="I116" s="79">
        <v>98.515314850079079</v>
      </c>
      <c r="J116" s="48">
        <v>96.268866975246524</v>
      </c>
      <c r="K116" s="80">
        <v>95.191485930823191</v>
      </c>
      <c r="L116" s="79">
        <v>96.631414514145149</v>
      </c>
      <c r="M116" s="48">
        <v>97.698550083298628</v>
      </c>
      <c r="N116" s="80">
        <v>99.814074370251888</v>
      </c>
      <c r="O116" s="79">
        <v>98.068830143096079</v>
      </c>
      <c r="P116" s="48">
        <v>96.502673242705569</v>
      </c>
      <c r="Q116" s="80">
        <v>95.644255244448345</v>
      </c>
      <c r="R116" s="79">
        <v>98.659695817490501</v>
      </c>
      <c r="S116" s="48">
        <v>96.751001092100481</v>
      </c>
      <c r="T116" s="80">
        <v>99.223042563503768</v>
      </c>
      <c r="U116" s="79">
        <v>107.94442480282838</v>
      </c>
      <c r="V116" s="48">
        <v>131.36922094707174</v>
      </c>
      <c r="W116" s="80">
        <v>122.18052483001483</v>
      </c>
    </row>
    <row r="117" spans="2:23">
      <c r="B117" s="72">
        <v>172.1996</v>
      </c>
      <c r="C117" s="79">
        <v>104.50012943786982</v>
      </c>
      <c r="D117" s="48">
        <v>115.07468822803892</v>
      </c>
      <c r="E117" s="80">
        <v>107.93559195830231</v>
      </c>
      <c r="F117" s="79">
        <v>98.48421951537722</v>
      </c>
      <c r="G117" s="48">
        <v>96.299766409117751</v>
      </c>
      <c r="H117" s="80">
        <v>98.133324674510575</v>
      </c>
      <c r="I117" s="79">
        <v>98.664864603169477</v>
      </c>
      <c r="J117" s="48">
        <v>95.347152344536127</v>
      </c>
      <c r="K117" s="80">
        <v>94.581423849068784</v>
      </c>
      <c r="L117" s="79">
        <v>96.663394833948331</v>
      </c>
      <c r="M117" s="48">
        <v>97.866660375885047</v>
      </c>
      <c r="N117" s="80">
        <v>99.798740503798484</v>
      </c>
      <c r="O117" s="79">
        <v>98.750998884965625</v>
      </c>
      <c r="P117" s="48">
        <v>97.035249502652519</v>
      </c>
      <c r="Q117" s="80">
        <v>96.206003686474148</v>
      </c>
      <c r="R117" s="79">
        <v>99.042452471482889</v>
      </c>
      <c r="S117" s="48">
        <v>96.31052056789224</v>
      </c>
      <c r="T117" s="80">
        <v>99.187710669515965</v>
      </c>
      <c r="U117" s="79">
        <v>107.14985042153928</v>
      </c>
      <c r="V117" s="48">
        <v>131.56749560099038</v>
      </c>
      <c r="W117" s="80">
        <v>121.34483433840526</v>
      </c>
    </row>
    <row r="118" spans="2:23">
      <c r="B118" s="72">
        <v>173.71080000000001</v>
      </c>
      <c r="C118" s="79">
        <v>104.67579511834319</v>
      </c>
      <c r="D118" s="48">
        <v>114.81475949020145</v>
      </c>
      <c r="E118" s="80">
        <v>107.43918466120626</v>
      </c>
      <c r="F118" s="79">
        <v>98.221709582152215</v>
      </c>
      <c r="G118" s="48">
        <v>97.427509818517848</v>
      </c>
      <c r="H118" s="80">
        <v>97.870628619258255</v>
      </c>
      <c r="I118" s="79">
        <v>99.2598037633541</v>
      </c>
      <c r="J118" s="48">
        <v>96.285630911652248</v>
      </c>
      <c r="K118" s="80">
        <v>95.310279771023147</v>
      </c>
      <c r="L118" s="79">
        <v>96.8839606396064</v>
      </c>
      <c r="M118" s="48">
        <v>97.360149416909621</v>
      </c>
      <c r="N118" s="80">
        <v>99.582826869252301</v>
      </c>
      <c r="O118" s="79">
        <v>98.956978256829572</v>
      </c>
      <c r="P118" s="48">
        <v>97.456627155172413</v>
      </c>
      <c r="Q118" s="80">
        <v>95.967545861493903</v>
      </c>
      <c r="R118" s="79">
        <v>98.823193916349808</v>
      </c>
      <c r="S118" s="48">
        <v>95.869439388423743</v>
      </c>
      <c r="T118" s="80">
        <v>98.79894968165496</v>
      </c>
      <c r="U118" s="79">
        <v>107.40186293173781</v>
      </c>
      <c r="V118" s="48">
        <v>131.66041202759308</v>
      </c>
      <c r="W118" s="80">
        <v>121.14234910724495</v>
      </c>
    </row>
    <row r="119" spans="2:23">
      <c r="B119" s="72">
        <v>175.23240000000001</v>
      </c>
      <c r="C119" s="79">
        <v>104.16111316568046</v>
      </c>
      <c r="D119" s="48">
        <v>113.77871728107442</v>
      </c>
      <c r="E119" s="80">
        <v>108.26632539091588</v>
      </c>
      <c r="F119" s="79">
        <v>98.208662958262664</v>
      </c>
      <c r="G119" s="48">
        <v>97.0437405344354</v>
      </c>
      <c r="H119" s="80">
        <v>97.176490935407656</v>
      </c>
      <c r="I119" s="79">
        <v>98.70143304392731</v>
      </c>
      <c r="J119" s="48">
        <v>95.719460656067625</v>
      </c>
      <c r="K119" s="80">
        <v>94.73083931306941</v>
      </c>
      <c r="L119" s="79">
        <v>96.596974169741699</v>
      </c>
      <c r="M119" s="48">
        <v>97.380762572886297</v>
      </c>
      <c r="N119" s="80">
        <v>99.286285485805664</v>
      </c>
      <c r="O119" s="79">
        <v>99.06306913213156</v>
      </c>
      <c r="P119" s="48">
        <v>98.003709383289134</v>
      </c>
      <c r="Q119" s="80">
        <v>95.315829895549896</v>
      </c>
      <c r="R119" s="79">
        <v>98.796577946768053</v>
      </c>
      <c r="S119" s="48">
        <v>95.814215507826717</v>
      </c>
      <c r="T119" s="80">
        <v>99.412149434910006</v>
      </c>
      <c r="U119" s="79">
        <v>107.12718248572205</v>
      </c>
      <c r="V119" s="48">
        <v>132.04919104937792</v>
      </c>
      <c r="W119" s="80">
        <v>120.74674212382195</v>
      </c>
    </row>
    <row r="120" spans="2:23">
      <c r="B120" s="72">
        <v>176.7552</v>
      </c>
      <c r="C120" s="79">
        <v>104.74112426035502</v>
      </c>
      <c r="D120" s="48">
        <v>113.0857475674935</v>
      </c>
      <c r="E120" s="80">
        <v>108.17138868205511</v>
      </c>
      <c r="F120" s="79">
        <v>98.568429542300706</v>
      </c>
      <c r="G120" s="48">
        <v>97.25424185640577</v>
      </c>
      <c r="H120" s="80">
        <v>97.616952171053228</v>
      </c>
      <c r="I120" s="79">
        <v>98.33887938546944</v>
      </c>
      <c r="J120" s="48">
        <v>96.681424833970624</v>
      </c>
      <c r="K120" s="80">
        <v>95.070015318874468</v>
      </c>
      <c r="L120" s="79">
        <v>97.240664206642052</v>
      </c>
      <c r="M120" s="48">
        <v>97.450720402957103</v>
      </c>
      <c r="N120" s="80">
        <v>99.155677728908429</v>
      </c>
      <c r="O120" s="79">
        <v>99.02899089388589</v>
      </c>
      <c r="P120" s="48">
        <v>97.134718998673748</v>
      </c>
      <c r="Q120" s="80">
        <v>94.619503203721564</v>
      </c>
      <c r="R120" s="79">
        <v>98.422053231939159</v>
      </c>
      <c r="S120" s="48">
        <v>95.721386967601021</v>
      </c>
      <c r="T120" s="80">
        <v>99.710928377872264</v>
      </c>
      <c r="U120" s="79">
        <v>107.36788142507478</v>
      </c>
      <c r="V120" s="48">
        <v>131.79744312430901</v>
      </c>
      <c r="W120" s="80">
        <v>120.38589705580623</v>
      </c>
    </row>
    <row r="121" spans="2:23">
      <c r="B121" s="72">
        <v>178.28</v>
      </c>
      <c r="C121" s="79">
        <v>104.40767381656806</v>
      </c>
      <c r="D121" s="48">
        <v>112.40875702343429</v>
      </c>
      <c r="E121" s="80">
        <v>107.7457185405808</v>
      </c>
      <c r="F121" s="79">
        <v>98.870091207761547</v>
      </c>
      <c r="G121" s="48">
        <v>96.932515337423311</v>
      </c>
      <c r="H121" s="80">
        <v>97.527511492670556</v>
      </c>
      <c r="I121" s="79">
        <v>98.282396798244193</v>
      </c>
      <c r="J121" s="48">
        <v>96.379553230026161</v>
      </c>
      <c r="K121" s="80">
        <v>95.037216802386524</v>
      </c>
      <c r="L121" s="79">
        <v>97.533407134071339</v>
      </c>
      <c r="M121" s="48">
        <v>97.19529297688463</v>
      </c>
      <c r="N121" s="80">
        <v>99.440223910435819</v>
      </c>
      <c r="O121" s="79">
        <v>98.827657498606186</v>
      </c>
      <c r="P121" s="48">
        <v>97.074622844827587</v>
      </c>
      <c r="Q121" s="80">
        <v>95.271943298516632</v>
      </c>
      <c r="R121" s="79">
        <v>98.209752851711016</v>
      </c>
      <c r="S121" s="48">
        <v>96.406388787768478</v>
      </c>
      <c r="T121" s="80">
        <v>99.832565927166172</v>
      </c>
      <c r="U121" s="79">
        <v>107.28627957574108</v>
      </c>
      <c r="V121" s="48">
        <v>131.84571544247029</v>
      </c>
      <c r="W121" s="80">
        <v>120.53407410936052</v>
      </c>
    </row>
    <row r="122" spans="2:23">
      <c r="B122" s="72">
        <v>179.7972</v>
      </c>
      <c r="C122" s="79">
        <v>104.58764792899409</v>
      </c>
      <c r="D122" s="48">
        <v>112.64766342332466</v>
      </c>
      <c r="E122" s="80">
        <v>106.86833581533878</v>
      </c>
      <c r="F122" s="79">
        <v>98.981971937898066</v>
      </c>
      <c r="G122" s="48">
        <v>97.467297276484317</v>
      </c>
      <c r="H122" s="80">
        <v>97.700011477449962</v>
      </c>
      <c r="I122" s="79">
        <v>98.739098860665521</v>
      </c>
      <c r="J122" s="48">
        <v>96.984644797746029</v>
      </c>
      <c r="K122" s="80">
        <v>95.261904377973067</v>
      </c>
      <c r="L122" s="79">
        <v>97.979507995079956</v>
      </c>
      <c r="M122" s="48">
        <v>97.163828222615578</v>
      </c>
      <c r="N122" s="80">
        <v>99.080367852858856</v>
      </c>
      <c r="O122" s="79">
        <v>98.58221055565879</v>
      </c>
      <c r="P122" s="48">
        <v>96.707145225464203</v>
      </c>
      <c r="Q122" s="80">
        <v>95.901715965943993</v>
      </c>
      <c r="R122" s="79">
        <v>98.812414448669188</v>
      </c>
      <c r="S122" s="48">
        <v>96.445813614852568</v>
      </c>
      <c r="T122" s="80">
        <v>99.600319997356294</v>
      </c>
      <c r="U122" s="79">
        <v>107.60765569757953</v>
      </c>
      <c r="V122" s="48">
        <v>131.36973481368443</v>
      </c>
      <c r="W122" s="80">
        <v>120.3496135750781</v>
      </c>
    </row>
    <row r="123" spans="2:23">
      <c r="B123" s="72">
        <v>181.30879999999999</v>
      </c>
      <c r="C123" s="79">
        <v>104.87734837278107</v>
      </c>
      <c r="D123" s="48">
        <v>112.43569960257641</v>
      </c>
      <c r="E123" s="80">
        <v>106.56366344005957</v>
      </c>
      <c r="F123" s="79">
        <v>99.342924578653353</v>
      </c>
      <c r="G123" s="48">
        <v>96.975293272069194</v>
      </c>
      <c r="H123" s="80">
        <v>97.731952160906175</v>
      </c>
      <c r="I123" s="79">
        <v>98.382451667043213</v>
      </c>
      <c r="J123" s="48">
        <v>96.433226001207501</v>
      </c>
      <c r="K123" s="80">
        <v>95.268354430379745</v>
      </c>
      <c r="L123" s="79">
        <v>97.389102091020916</v>
      </c>
      <c r="M123" s="48">
        <v>97.359612531236976</v>
      </c>
      <c r="N123" s="80">
        <v>99.089024390243893</v>
      </c>
      <c r="O123" s="79">
        <v>98.56671622375022</v>
      </c>
      <c r="P123" s="48">
        <v>96.812831564986752</v>
      </c>
      <c r="Q123" s="80">
        <v>95.915628017203531</v>
      </c>
      <c r="R123" s="79">
        <v>98.38150190114068</v>
      </c>
      <c r="S123" s="48">
        <v>97.292810338551149</v>
      </c>
      <c r="T123" s="80">
        <v>98.98805655306117</v>
      </c>
      <c r="U123" s="79">
        <v>107.55960021756866</v>
      </c>
      <c r="V123" s="48">
        <v>131.10917329762222</v>
      </c>
      <c r="W123" s="80">
        <v>120.5910742871496</v>
      </c>
    </row>
    <row r="124" spans="2:23">
      <c r="B124" s="72">
        <v>182.84039999999999</v>
      </c>
      <c r="C124" s="79">
        <v>104.63881286982249</v>
      </c>
      <c r="D124" s="48">
        <v>112.51473208167741</v>
      </c>
      <c r="E124" s="80">
        <v>106.5506329113924</v>
      </c>
      <c r="F124" s="79">
        <v>99.666718062457733</v>
      </c>
      <c r="G124" s="48">
        <v>97.150704623045925</v>
      </c>
      <c r="H124" s="80">
        <v>97.817266369064725</v>
      </c>
      <c r="I124" s="79">
        <v>98.130152018849046</v>
      </c>
      <c r="J124" s="48">
        <v>96.17428053934394</v>
      </c>
      <c r="K124" s="80">
        <v>94.873820849794399</v>
      </c>
      <c r="L124" s="79">
        <v>97.117662976629774</v>
      </c>
      <c r="M124" s="48">
        <v>97.54236516034986</v>
      </c>
      <c r="N124" s="80">
        <v>98.282686925229896</v>
      </c>
      <c r="O124" s="79">
        <v>98.859412748559748</v>
      </c>
      <c r="P124" s="48">
        <v>96.822509118037132</v>
      </c>
      <c r="Q124" s="80">
        <v>95.580619678750097</v>
      </c>
      <c r="R124" s="79">
        <v>99.267433460076035</v>
      </c>
      <c r="S124" s="48">
        <v>97.223025118310886</v>
      </c>
      <c r="T124" s="80">
        <v>99.19963483950562</v>
      </c>
      <c r="U124" s="79">
        <v>107.66068806091921</v>
      </c>
      <c r="V124" s="48">
        <v>130.34927357947026</v>
      </c>
      <c r="W124" s="80">
        <v>119.39840116256954</v>
      </c>
    </row>
    <row r="125" spans="2:23">
      <c r="B125" s="72">
        <v>184.36279999999999</v>
      </c>
      <c r="C125" s="79">
        <v>104.65545488165682</v>
      </c>
      <c r="D125" s="48">
        <v>111.55954501850076</v>
      </c>
      <c r="E125" s="80">
        <v>106.1882539091586</v>
      </c>
      <c r="F125" s="79">
        <v>99.973123954787511</v>
      </c>
      <c r="G125" s="48">
        <v>97.22301511923402</v>
      </c>
      <c r="H125" s="80">
        <v>98.070931542760945</v>
      </c>
      <c r="I125" s="79">
        <v>98.349094664816178</v>
      </c>
      <c r="J125" s="48">
        <v>96.041457033608381</v>
      </c>
      <c r="K125" s="80">
        <v>94.981859227606222</v>
      </c>
      <c r="L125" s="79">
        <v>96.459212792127929</v>
      </c>
      <c r="M125" s="48">
        <v>97.917095090587253</v>
      </c>
      <c r="N125" s="80">
        <v>98.021451419432211</v>
      </c>
      <c r="O125" s="79">
        <v>99.196246050919896</v>
      </c>
      <c r="P125" s="48">
        <v>97.130574436339529</v>
      </c>
      <c r="Q125" s="80">
        <v>95.458461335908012</v>
      </c>
      <c r="R125" s="79">
        <v>99.016482889733837</v>
      </c>
      <c r="S125" s="48">
        <v>97.32739352020387</v>
      </c>
      <c r="T125" s="80">
        <v>99.099573704038235</v>
      </c>
      <c r="U125" s="79">
        <v>107.39008702746804</v>
      </c>
      <c r="V125" s="48">
        <v>129.70356125134307</v>
      </c>
      <c r="W125" s="80">
        <v>119.79833875498269</v>
      </c>
    </row>
    <row r="126" spans="2:23">
      <c r="B126" s="72">
        <v>185.87799999999999</v>
      </c>
      <c r="C126" s="79">
        <v>104.10872781065088</v>
      </c>
      <c r="D126" s="48">
        <v>111.23841304645745</v>
      </c>
      <c r="E126" s="80">
        <v>106.18266939687268</v>
      </c>
      <c r="F126" s="79">
        <v>99.968771126635275</v>
      </c>
      <c r="G126" s="48">
        <v>97.341941114562218</v>
      </c>
      <c r="H126" s="80">
        <v>97.54705021643673</v>
      </c>
      <c r="I126" s="79">
        <v>98.85421037343059</v>
      </c>
      <c r="J126" s="48">
        <v>96.706238679814859</v>
      </c>
      <c r="K126" s="80">
        <v>94.910376521809241</v>
      </c>
      <c r="L126" s="79">
        <v>96.715055350553499</v>
      </c>
      <c r="M126" s="48">
        <v>97.783687135568513</v>
      </c>
      <c r="N126" s="80">
        <v>97.804878048780481</v>
      </c>
      <c r="O126" s="79">
        <v>99.357298829213889</v>
      </c>
      <c r="P126" s="48">
        <v>96.775530503978786</v>
      </c>
      <c r="Q126" s="80">
        <v>95.831497410690773</v>
      </c>
      <c r="R126" s="79">
        <v>99.357414448669203</v>
      </c>
      <c r="S126" s="48">
        <v>96.826847469967234</v>
      </c>
      <c r="T126" s="80">
        <v>99.020634597166847</v>
      </c>
      <c r="U126" s="79">
        <v>108.05639107968452</v>
      </c>
      <c r="V126" s="48">
        <v>129.51878727479408</v>
      </c>
      <c r="W126" s="80">
        <v>120.20565008702771</v>
      </c>
    </row>
    <row r="127" spans="2:23">
      <c r="B127" s="72">
        <v>187.3948</v>
      </c>
      <c r="C127" s="79">
        <v>103.98359837278106</v>
      </c>
      <c r="D127" s="48">
        <v>110.3439769768398</v>
      </c>
      <c r="E127" s="80">
        <v>105.67200297840655</v>
      </c>
      <c r="F127" s="79">
        <v>99.404208129232742</v>
      </c>
      <c r="G127" s="48">
        <v>97.489976127525225</v>
      </c>
      <c r="H127" s="80">
        <v>97.983373707349372</v>
      </c>
      <c r="I127" s="79">
        <v>98.699286705612749</v>
      </c>
      <c r="J127" s="48">
        <v>96.916884685047293</v>
      </c>
      <c r="K127" s="80">
        <v>95.104942352656607</v>
      </c>
      <c r="L127" s="79">
        <v>96.077072570725704</v>
      </c>
      <c r="M127" s="48">
        <v>97.731088608912941</v>
      </c>
      <c r="N127" s="80">
        <v>97.788224710115955</v>
      </c>
      <c r="O127" s="79">
        <v>99.493588552313682</v>
      </c>
      <c r="P127" s="48">
        <v>97.174092340848802</v>
      </c>
      <c r="Q127" s="80">
        <v>96.360330904941634</v>
      </c>
      <c r="R127" s="79">
        <v>98.905570342205323</v>
      </c>
      <c r="S127" s="48">
        <v>96.460374954495819</v>
      </c>
      <c r="T127" s="80">
        <v>99.028896146813253</v>
      </c>
      <c r="U127" s="79">
        <v>107.67836551536578</v>
      </c>
      <c r="V127" s="48">
        <v>129.61428860617573</v>
      </c>
      <c r="W127" s="80">
        <v>120.81696821555386</v>
      </c>
    </row>
    <row r="128" spans="2:23">
      <c r="B128" s="72">
        <v>188.91640000000001</v>
      </c>
      <c r="C128" s="79">
        <v>103.28156434911241</v>
      </c>
      <c r="D128" s="48">
        <v>110.09318898177331</v>
      </c>
      <c r="E128" s="80">
        <v>105.83456813104988</v>
      </c>
      <c r="F128" s="79">
        <v>99.34450203408727</v>
      </c>
      <c r="G128" s="48">
        <v>97.456169622917571</v>
      </c>
      <c r="H128" s="80">
        <v>97.766147746124219</v>
      </c>
      <c r="I128" s="79">
        <v>98.527143917632259</v>
      </c>
      <c r="J128" s="48">
        <v>97.815113704970813</v>
      </c>
      <c r="K128" s="80">
        <v>95.171603644279614</v>
      </c>
      <c r="L128" s="79">
        <v>95.919630996309962</v>
      </c>
      <c r="M128" s="48">
        <v>97.194739821949184</v>
      </c>
      <c r="N128" s="80">
        <v>97.189784086365449</v>
      </c>
      <c r="O128" s="79">
        <v>99.493588552313682</v>
      </c>
      <c r="P128" s="48">
        <v>97.477349966843505</v>
      </c>
      <c r="Q128" s="80">
        <v>96.49637935574475</v>
      </c>
      <c r="R128" s="79">
        <v>98.96007604562736</v>
      </c>
      <c r="S128" s="48">
        <v>96.28503822351658</v>
      </c>
      <c r="T128" s="80">
        <v>99.40113403538146</v>
      </c>
      <c r="U128" s="79">
        <v>107.32617623062279</v>
      </c>
      <c r="V128" s="48">
        <v>129.89873713387004</v>
      </c>
      <c r="W128" s="80">
        <v>120.440088189926</v>
      </c>
    </row>
    <row r="129" spans="2:23">
      <c r="B129" s="72">
        <v>190.4376</v>
      </c>
      <c r="C129" s="79">
        <v>103.06706730769231</v>
      </c>
      <c r="D129" s="48">
        <v>109.73231464985611</v>
      </c>
      <c r="E129" s="80">
        <v>105.57581906180194</v>
      </c>
      <c r="F129" s="79">
        <v>99.110066063359142</v>
      </c>
      <c r="G129" s="48">
        <v>97.486112893703307</v>
      </c>
      <c r="H129" s="80">
        <v>98.163393789504468</v>
      </c>
      <c r="I129" s="79">
        <v>98.461527289158568</v>
      </c>
      <c r="J129" s="48">
        <v>97.693036828335693</v>
      </c>
      <c r="K129" s="80">
        <v>94.84049020398291</v>
      </c>
      <c r="L129" s="79">
        <v>95.383345633456344</v>
      </c>
      <c r="M129" s="48">
        <v>97.298326218242394</v>
      </c>
      <c r="N129" s="80">
        <v>97.348400639744099</v>
      </c>
      <c r="O129" s="79">
        <v>98.833093291209806</v>
      </c>
      <c r="P129" s="48">
        <v>98.319379973474796</v>
      </c>
      <c r="Q129" s="80">
        <v>96.626590889142449</v>
      </c>
      <c r="R129" s="79">
        <v>98.548155893536119</v>
      </c>
      <c r="S129" s="48">
        <v>96.362085911903904</v>
      </c>
      <c r="T129" s="80">
        <v>99.359826287149417</v>
      </c>
      <c r="U129" s="79">
        <v>107.07642099537667</v>
      </c>
      <c r="V129" s="48">
        <v>129.62467494043818</v>
      </c>
      <c r="W129" s="80">
        <v>119.66490918069211</v>
      </c>
    </row>
    <row r="130" spans="2:23">
      <c r="B130" s="72">
        <v>191.94919999999999</v>
      </c>
      <c r="C130" s="79">
        <v>103.26984097633137</v>
      </c>
      <c r="D130" s="48">
        <v>109.9529532684665</v>
      </c>
      <c r="E130" s="80">
        <v>105.8140915860015</v>
      </c>
      <c r="F130" s="79">
        <v>99.457177422224319</v>
      </c>
      <c r="G130" s="48">
        <v>96.978296583412472</v>
      </c>
      <c r="H130" s="80">
        <v>97.836421759531419</v>
      </c>
      <c r="I130" s="79">
        <v>98.555127005131851</v>
      </c>
      <c r="J130" s="48">
        <v>97.254980881465087</v>
      </c>
      <c r="K130" s="80">
        <v>94.759864548899458</v>
      </c>
      <c r="L130" s="79">
        <v>95.249692496924979</v>
      </c>
      <c r="M130" s="48">
        <v>97.325447079341927</v>
      </c>
      <c r="N130" s="80">
        <v>97.644942023190723</v>
      </c>
      <c r="O130" s="79">
        <v>98.416488570897599</v>
      </c>
      <c r="P130" s="48">
        <v>97.842755305039802</v>
      </c>
      <c r="Q130" s="80">
        <v>96.280610901430705</v>
      </c>
      <c r="R130" s="79">
        <v>98.640057034220533</v>
      </c>
      <c r="S130" s="48">
        <v>96.723698580269385</v>
      </c>
      <c r="T130" s="80">
        <v>99.259765151682032</v>
      </c>
      <c r="U130" s="79">
        <v>106.93680989937448</v>
      </c>
      <c r="V130" s="48">
        <v>129.10613681309272</v>
      </c>
      <c r="W130" s="80">
        <v>118.6247437186565</v>
      </c>
    </row>
    <row r="131" spans="2:23">
      <c r="B131" s="72">
        <v>193.47559999999999</v>
      </c>
      <c r="C131" s="79">
        <v>103.47572115384615</v>
      </c>
      <c r="D131" s="48">
        <v>109.63775524188021</v>
      </c>
      <c r="E131" s="80">
        <v>105.62857408786299</v>
      </c>
      <c r="F131" s="79">
        <v>99.3369942950672</v>
      </c>
      <c r="G131" s="48">
        <v>97.064275996611656</v>
      </c>
      <c r="H131" s="80">
        <v>97.975481551183009</v>
      </c>
      <c r="I131" s="79">
        <v>98.441080592583035</v>
      </c>
      <c r="J131" s="48">
        <v>97.012819480780848</v>
      </c>
      <c r="K131" s="80">
        <v>94.926501652825934</v>
      </c>
      <c r="L131" s="79">
        <v>95.197220172201739</v>
      </c>
      <c r="M131" s="48">
        <v>97.290191586838816</v>
      </c>
      <c r="N131" s="80">
        <v>98.563914434226305</v>
      </c>
      <c r="O131" s="79">
        <v>98.547365731276699</v>
      </c>
      <c r="P131" s="48">
        <v>97.368202917771868</v>
      </c>
      <c r="Q131" s="80">
        <v>96.331804616870002</v>
      </c>
      <c r="R131" s="79">
        <v>97.764885931558936</v>
      </c>
      <c r="S131" s="48">
        <v>96.529541317801232</v>
      </c>
      <c r="T131" s="80">
        <v>99.183111740212809</v>
      </c>
      <c r="U131" s="79">
        <v>107.17160728855042</v>
      </c>
      <c r="V131" s="48">
        <v>129.10457964153912</v>
      </c>
      <c r="W131" s="80">
        <v>118.27712456458362</v>
      </c>
    </row>
    <row r="132" spans="2:23">
      <c r="B132" s="72">
        <v>195.00239999999999</v>
      </c>
      <c r="C132" s="79">
        <v>104.25234837278106</v>
      </c>
      <c r="D132" s="48">
        <v>108.92695628340414</v>
      </c>
      <c r="E132" s="80">
        <v>105.59009679821297</v>
      </c>
      <c r="F132" s="79">
        <v>99.337788953067744</v>
      </c>
      <c r="G132" s="48">
        <v>97.169520240264902</v>
      </c>
      <c r="H132" s="80">
        <v>97.99765851001051</v>
      </c>
      <c r="I132" s="79">
        <v>98.082287060646152</v>
      </c>
      <c r="J132" s="48">
        <v>96.111229623666731</v>
      </c>
      <c r="K132" s="80">
        <v>95.096347657824708</v>
      </c>
      <c r="L132" s="79">
        <v>95.872078720787215</v>
      </c>
      <c r="M132" s="48">
        <v>97.324893924406496</v>
      </c>
      <c r="N132" s="80">
        <v>98.686525389844064</v>
      </c>
      <c r="O132" s="79">
        <v>98.90510592826611</v>
      </c>
      <c r="P132" s="48">
        <v>96.917129476127315</v>
      </c>
      <c r="Q132" s="80">
        <v>96.200144825770209</v>
      </c>
      <c r="R132" s="79">
        <v>98.544353612167299</v>
      </c>
      <c r="S132" s="48">
        <v>96.63269020749911</v>
      </c>
      <c r="T132" s="80">
        <v>98.958218589588228</v>
      </c>
      <c r="U132" s="79">
        <v>107.15301876529779</v>
      </c>
      <c r="V132" s="48">
        <v>129.05733505660319</v>
      </c>
      <c r="W132" s="80">
        <v>117.85846001437528</v>
      </c>
    </row>
    <row r="133" spans="2:23">
      <c r="B133" s="72">
        <v>196.52359999999999</v>
      </c>
      <c r="C133" s="79">
        <v>103.81102071005917</v>
      </c>
      <c r="D133" s="48">
        <v>107.95213101274497</v>
      </c>
      <c r="E133" s="80">
        <v>105.78244601638123</v>
      </c>
      <c r="F133" s="79">
        <v>99.073689703841623</v>
      </c>
      <c r="G133" s="48">
        <v>97.664514721359438</v>
      </c>
      <c r="H133" s="80">
        <v>97.978119786244321</v>
      </c>
      <c r="I133" s="79">
        <v>97.842897718103487</v>
      </c>
      <c r="J133" s="48">
        <v>96.235318977661507</v>
      </c>
      <c r="K133" s="80">
        <v>95.665032653390298</v>
      </c>
      <c r="L133" s="79">
        <v>96.27225092250923</v>
      </c>
      <c r="M133" s="48">
        <v>97.847690415451893</v>
      </c>
      <c r="N133" s="80">
        <v>98.578568572570958</v>
      </c>
      <c r="O133" s="79">
        <v>98.406430031592635</v>
      </c>
      <c r="P133" s="48">
        <v>96.939924568965523</v>
      </c>
      <c r="Q133" s="80">
        <v>96.285723689985076</v>
      </c>
      <c r="R133" s="79">
        <v>98.048802281368822</v>
      </c>
      <c r="S133" s="48">
        <v>96.599927193301795</v>
      </c>
      <c r="T133" s="80">
        <v>99.002748342182372</v>
      </c>
      <c r="U133" s="79">
        <v>107.74362251835737</v>
      </c>
      <c r="V133" s="48">
        <v>130.13126956196766</v>
      </c>
      <c r="W133" s="80">
        <v>118.2498534322944</v>
      </c>
    </row>
    <row r="134" spans="2:23">
      <c r="B134" s="72">
        <v>198.0352</v>
      </c>
      <c r="C134" s="79">
        <v>103.0738350591716</v>
      </c>
      <c r="D134" s="48">
        <v>107.69997259147594</v>
      </c>
      <c r="E134" s="80">
        <v>105.64718912881608</v>
      </c>
      <c r="F134" s="79">
        <v>99.196648203717103</v>
      </c>
      <c r="G134" s="48">
        <v>97.389852914752169</v>
      </c>
      <c r="H134" s="80">
        <v>98.173912906223364</v>
      </c>
      <c r="I134" s="79">
        <v>97.231820675854493</v>
      </c>
      <c r="J134" s="48">
        <v>96.140068424230236</v>
      </c>
      <c r="K134" s="80">
        <v>95.515068934935087</v>
      </c>
      <c r="L134" s="79">
        <v>96.90856088560885</v>
      </c>
      <c r="M134" s="48">
        <v>97.923602795710124</v>
      </c>
      <c r="N134" s="80">
        <v>98.602558976409426</v>
      </c>
      <c r="O134" s="79">
        <v>98.161749674781646</v>
      </c>
      <c r="P134" s="48">
        <v>97.105707062334218</v>
      </c>
      <c r="Q134" s="80">
        <v>96.349359255683311</v>
      </c>
      <c r="R134" s="79">
        <v>97.991121673003789</v>
      </c>
      <c r="S134" s="48">
        <v>96.13396432471788</v>
      </c>
      <c r="T134" s="80">
        <v>99.09178030887179</v>
      </c>
      <c r="U134" s="79">
        <v>107.68879521348924</v>
      </c>
      <c r="V134" s="48">
        <v>129.2623678350644</v>
      </c>
      <c r="W134" s="80">
        <v>117.91815219234741</v>
      </c>
    </row>
    <row r="135" spans="2:23">
      <c r="B135" s="72">
        <v>199.55799999999999</v>
      </c>
      <c r="C135" s="79">
        <v>102.04757766272191</v>
      </c>
      <c r="D135" s="48">
        <v>107.84157873098532</v>
      </c>
      <c r="E135" s="80">
        <v>105.31025688756517</v>
      </c>
      <c r="F135" s="79">
        <v>99.514120005218643</v>
      </c>
      <c r="G135" s="48">
        <v>97.08781477013116</v>
      </c>
      <c r="H135" s="80">
        <v>98.424579060576349</v>
      </c>
      <c r="I135" s="79">
        <v>98.067214278798048</v>
      </c>
      <c r="J135" s="48">
        <v>96.719661903803583</v>
      </c>
      <c r="K135" s="80">
        <v>95.36510521647989</v>
      </c>
      <c r="L135" s="79">
        <v>96.84952029520295</v>
      </c>
      <c r="M135" s="48">
        <v>97.129662770720529</v>
      </c>
      <c r="N135" s="80">
        <v>98.822471011595354</v>
      </c>
      <c r="O135" s="79">
        <v>98.079655268537451</v>
      </c>
      <c r="P135" s="48">
        <v>97.404115550397876</v>
      </c>
      <c r="Q135" s="80">
        <v>96.228671113841827</v>
      </c>
      <c r="R135" s="79">
        <v>97.944239543726226</v>
      </c>
      <c r="S135" s="48">
        <v>96.066618128867859</v>
      </c>
      <c r="T135" s="80">
        <v>99.069749509814713</v>
      </c>
      <c r="U135" s="79">
        <v>107.22372858308402</v>
      </c>
      <c r="V135" s="48">
        <v>129.00596396705026</v>
      </c>
      <c r="W135" s="80">
        <v>118.52525675536964</v>
      </c>
    </row>
    <row r="136" spans="2:23">
      <c r="B136" s="72">
        <v>201.08279999999999</v>
      </c>
      <c r="C136" s="79">
        <v>102.4377403846154</v>
      </c>
      <c r="D136" s="48">
        <v>107.65566671234754</v>
      </c>
      <c r="E136" s="80">
        <v>104.87466492926285</v>
      </c>
      <c r="F136" s="79">
        <v>100.05852003842823</v>
      </c>
      <c r="G136" s="48">
        <v>96.771222116692769</v>
      </c>
      <c r="H136" s="80">
        <v>99.094284883837602</v>
      </c>
      <c r="I136" s="79">
        <v>98.025255785430716</v>
      </c>
      <c r="J136" s="48">
        <v>96.646548601328249</v>
      </c>
      <c r="K136" s="80">
        <v>94.866838668064176</v>
      </c>
      <c r="L136" s="79">
        <v>96.452644526445269</v>
      </c>
      <c r="M136" s="48">
        <v>96.641584886505626</v>
      </c>
      <c r="N136" s="80">
        <v>98.348000799680108</v>
      </c>
      <c r="O136" s="79">
        <v>98.555101282289542</v>
      </c>
      <c r="P136" s="48">
        <v>97.368886770557026</v>
      </c>
      <c r="Q136" s="80">
        <v>96.059707715263755</v>
      </c>
      <c r="R136" s="79">
        <v>98.071615969581742</v>
      </c>
      <c r="S136" s="48">
        <v>96.064197306152167</v>
      </c>
      <c r="T136" s="80">
        <v>98.883410257540035</v>
      </c>
      <c r="U136" s="79">
        <v>105.95186293173782</v>
      </c>
      <c r="V136" s="48">
        <v>127.63305252339651</v>
      </c>
      <c r="W136" s="80">
        <v>118.52642719023183</v>
      </c>
    </row>
    <row r="137" spans="2:23">
      <c r="B137" s="72">
        <v>202.59960000000001</v>
      </c>
      <c r="C137" s="79">
        <v>102.61403476331361</v>
      </c>
      <c r="D137" s="48">
        <v>107.68169110593394</v>
      </c>
      <c r="E137" s="80">
        <v>104.1629374534624</v>
      </c>
      <c r="F137" s="79">
        <v>99.921720256662667</v>
      </c>
      <c r="G137" s="48">
        <v>96.71646944066535</v>
      </c>
      <c r="H137" s="80">
        <v>98.804913340742942</v>
      </c>
      <c r="I137" s="79">
        <v>98.481957847852044</v>
      </c>
      <c r="J137" s="48">
        <v>96.649225196216548</v>
      </c>
      <c r="K137" s="80">
        <v>95.161380311215026</v>
      </c>
      <c r="L137" s="79">
        <v>95.843370233702345</v>
      </c>
      <c r="M137" s="48">
        <v>96.367724385672631</v>
      </c>
      <c r="N137" s="80">
        <v>98.322011195521782</v>
      </c>
      <c r="O137" s="79">
        <v>98.037074893142545</v>
      </c>
      <c r="P137" s="48">
        <v>97.415865384615387</v>
      </c>
      <c r="Q137" s="80">
        <v>95.556482050381803</v>
      </c>
      <c r="R137" s="79">
        <v>98.408117870722435</v>
      </c>
      <c r="S137" s="48">
        <v>96.177047688387333</v>
      </c>
      <c r="T137" s="80">
        <v>98.563509285981795</v>
      </c>
      <c r="U137" s="79">
        <v>106.21702474843622</v>
      </c>
      <c r="V137" s="48">
        <v>128.35297964776782</v>
      </c>
      <c r="W137" s="80">
        <v>118.7222409426776</v>
      </c>
    </row>
    <row r="138" spans="2:23">
      <c r="B138" s="72">
        <v>204.1112</v>
      </c>
      <c r="C138" s="79">
        <v>102.3681028106509</v>
      </c>
      <c r="D138" s="48">
        <v>107.14175688639168</v>
      </c>
      <c r="E138" s="80">
        <v>104.13998510796725</v>
      </c>
      <c r="F138" s="79">
        <v>99.539015335713344</v>
      </c>
      <c r="G138" s="48">
        <v>96.994545267859422</v>
      </c>
      <c r="H138" s="80">
        <v>98.475314350217346</v>
      </c>
      <c r="I138" s="79">
        <v>98.321660265306789</v>
      </c>
      <c r="J138" s="48">
        <v>96.915536325216351</v>
      </c>
      <c r="K138" s="80">
        <v>95.031315004434418</v>
      </c>
      <c r="L138" s="79">
        <v>96.128733087330872</v>
      </c>
      <c r="M138" s="48">
        <v>97.303743882757175</v>
      </c>
      <c r="N138" s="80">
        <v>97.878188724510181</v>
      </c>
      <c r="O138" s="79">
        <v>97.933307006132679</v>
      </c>
      <c r="P138" s="48">
        <v>97.532596982758619</v>
      </c>
      <c r="Q138" s="80">
        <v>95.353133503028161</v>
      </c>
      <c r="R138" s="79">
        <v>98.188840304182506</v>
      </c>
      <c r="S138" s="48">
        <v>96.128503822351661</v>
      </c>
      <c r="T138" s="80">
        <v>99.056434645634596</v>
      </c>
      <c r="U138" s="79">
        <v>106.53929834103889</v>
      </c>
      <c r="V138" s="48">
        <v>128.74331584110624</v>
      </c>
      <c r="W138" s="80">
        <v>118.04303759214396</v>
      </c>
    </row>
    <row r="139" spans="2:23">
      <c r="B139" s="72">
        <v>205.63319999999999</v>
      </c>
      <c r="C139" s="79">
        <v>101.93602071005918</v>
      </c>
      <c r="D139" s="48">
        <v>107.60905851719885</v>
      </c>
      <c r="E139" s="80">
        <v>104.33110573343261</v>
      </c>
      <c r="F139" s="79">
        <v>99.218791882627826</v>
      </c>
      <c r="G139" s="48">
        <v>97.43563416074133</v>
      </c>
      <c r="H139" s="80">
        <v>97.777805588232837</v>
      </c>
      <c r="I139" s="79">
        <v>98.613223380563525</v>
      </c>
      <c r="J139" s="48">
        <v>97.269732340511155</v>
      </c>
      <c r="K139" s="80">
        <v>94.864145771184383</v>
      </c>
      <c r="L139" s="79">
        <v>96.788019680196797</v>
      </c>
      <c r="M139" s="48">
        <v>97.425226468138277</v>
      </c>
      <c r="N139" s="80">
        <v>98.090763694522181</v>
      </c>
      <c r="O139" s="79">
        <v>97.521371492287685</v>
      </c>
      <c r="P139" s="48">
        <v>97.772297745358088</v>
      </c>
      <c r="Q139" s="80">
        <v>94.946458351619412</v>
      </c>
      <c r="R139" s="79">
        <v>98.089980988593155</v>
      </c>
      <c r="S139" s="48">
        <v>96.070859119038957</v>
      </c>
      <c r="T139" s="80">
        <v>99.050472560639776</v>
      </c>
      <c r="U139" s="79">
        <v>107.20424258906715</v>
      </c>
      <c r="V139" s="48">
        <v>129.28675314159364</v>
      </c>
      <c r="W139" s="80">
        <v>118.09371742167714</v>
      </c>
    </row>
    <row r="140" spans="2:23">
      <c r="B140" s="72">
        <v>207.1644</v>
      </c>
      <c r="C140" s="79">
        <v>101.56004068047338</v>
      </c>
      <c r="D140" s="48">
        <v>106.90146635603672</v>
      </c>
      <c r="E140" s="80">
        <v>105.07384586746092</v>
      </c>
      <c r="F140" s="79">
        <v>99.578546606098712</v>
      </c>
      <c r="G140" s="48">
        <v>97.590510049541805</v>
      </c>
      <c r="H140" s="80">
        <v>98.219383000250531</v>
      </c>
      <c r="I140" s="79">
        <v>98.785898718652163</v>
      </c>
      <c r="J140" s="48">
        <v>97.257657476353401</v>
      </c>
      <c r="K140" s="80">
        <v>94.296541159396924</v>
      </c>
      <c r="L140" s="79">
        <v>95.757269372693727</v>
      </c>
      <c r="M140" s="48">
        <v>98.09226624323199</v>
      </c>
      <c r="N140" s="80">
        <v>97.738244702119133</v>
      </c>
      <c r="O140" s="79">
        <v>97.660750789816007</v>
      </c>
      <c r="P140" s="48">
        <v>97.722562997347467</v>
      </c>
      <c r="Q140" s="80">
        <v>94.937681032212765</v>
      </c>
      <c r="R140" s="79">
        <v>98.432186311787063</v>
      </c>
      <c r="S140" s="48">
        <v>96.28503822351658</v>
      </c>
      <c r="T140" s="80">
        <v>99.320804234319567</v>
      </c>
      <c r="U140" s="79">
        <v>106.88196899646449</v>
      </c>
      <c r="V140" s="48">
        <v>128.85023123997573</v>
      </c>
      <c r="W140" s="80">
        <v>117.88502888574719</v>
      </c>
    </row>
    <row r="141" spans="2:23">
      <c r="B141" s="72">
        <v>208.6908</v>
      </c>
      <c r="C141" s="79">
        <v>102.13511464497043</v>
      </c>
      <c r="D141" s="48">
        <v>107.15681787035768</v>
      </c>
      <c r="E141" s="80">
        <v>105.16256515264332</v>
      </c>
      <c r="F141" s="79">
        <v>99.770296395573638</v>
      </c>
      <c r="G141" s="48">
        <v>97.586659650383751</v>
      </c>
      <c r="H141" s="80">
        <v>98.323480540085043</v>
      </c>
      <c r="I141" s="79">
        <v>98.707888196753061</v>
      </c>
      <c r="J141" s="48">
        <v>97.799013886093789</v>
      </c>
      <c r="K141" s="80">
        <v>94.223978069821811</v>
      </c>
      <c r="L141" s="79">
        <v>95.386642066420663</v>
      </c>
      <c r="M141" s="48">
        <v>97.658413811953352</v>
      </c>
      <c r="N141" s="80">
        <v>97.861515393842453</v>
      </c>
      <c r="O141" s="79">
        <v>97.33088645233228</v>
      </c>
      <c r="P141" s="48">
        <v>97.430371352785144</v>
      </c>
      <c r="Q141" s="80">
        <v>94.766523303783018</v>
      </c>
      <c r="R141" s="79">
        <v>98.737015209125474</v>
      </c>
      <c r="S141" s="48">
        <v>96.169148161630872</v>
      </c>
      <c r="T141" s="80">
        <v>99.276288250974844</v>
      </c>
      <c r="U141" s="79">
        <v>106.19979602937175</v>
      </c>
      <c r="V141" s="48">
        <v>128.14638969775302</v>
      </c>
      <c r="W141" s="80">
        <v>117.98252610976832</v>
      </c>
    </row>
    <row r="142" spans="2:23">
      <c r="B142" s="72">
        <v>210.19720000000001</v>
      </c>
      <c r="C142" s="79">
        <v>102.78476331360946</v>
      </c>
      <c r="D142" s="48">
        <v>106.36105248732358</v>
      </c>
      <c r="E142" s="80">
        <v>104.42354802680566</v>
      </c>
      <c r="F142" s="79">
        <v>100.27516515839787</v>
      </c>
      <c r="G142" s="48">
        <v>97.255948866699171</v>
      </c>
      <c r="H142" s="80">
        <v>98.41330455176724</v>
      </c>
      <c r="I142" s="79">
        <v>98.823015847400171</v>
      </c>
      <c r="J142" s="48">
        <v>97.847997585027173</v>
      </c>
      <c r="K142" s="80">
        <v>94.29278400387004</v>
      </c>
      <c r="L142" s="79">
        <v>95.107822878228788</v>
      </c>
      <c r="M142" s="48">
        <v>97.735969387755091</v>
      </c>
      <c r="N142" s="80">
        <v>98.708516593362646</v>
      </c>
      <c r="O142" s="79">
        <v>97.275901319457333</v>
      </c>
      <c r="P142" s="48">
        <v>96.854277188328908</v>
      </c>
      <c r="Q142" s="80">
        <v>94.708746598788736</v>
      </c>
      <c r="R142" s="79">
        <v>98.998726235741444</v>
      </c>
      <c r="S142" s="48">
        <v>96.327502730251197</v>
      </c>
      <c r="T142" s="80">
        <v>99.800896653521605</v>
      </c>
      <c r="U142" s="79">
        <v>106.23470220288279</v>
      </c>
      <c r="V142" s="48">
        <v>127.82561235771345</v>
      </c>
      <c r="W142" s="80">
        <v>117.44342381223977</v>
      </c>
    </row>
    <row r="143" spans="2:23">
      <c r="B143" s="72">
        <v>211.7192</v>
      </c>
      <c r="C143" s="79">
        <v>103.2088202662722</v>
      </c>
      <c r="D143" s="48">
        <v>106.37705906536934</v>
      </c>
      <c r="E143" s="80">
        <v>103.76520848845867</v>
      </c>
      <c r="F143" s="79">
        <v>100.08895425379242</v>
      </c>
      <c r="G143" s="48">
        <v>97.051454167415358</v>
      </c>
      <c r="H143" s="80">
        <v>98.017952625866926</v>
      </c>
      <c r="I143" s="79">
        <v>98.827857212019481</v>
      </c>
      <c r="J143" s="48">
        <v>97.803723083115315</v>
      </c>
      <c r="K143" s="80">
        <v>94.87112795291462</v>
      </c>
      <c r="L143" s="79">
        <v>96.245190651906526</v>
      </c>
      <c r="M143" s="48">
        <v>97.451794174302364</v>
      </c>
      <c r="N143" s="80">
        <v>98.245361855257897</v>
      </c>
      <c r="O143" s="79">
        <v>97.697152016353826</v>
      </c>
      <c r="P143" s="48">
        <v>97.12713444960211</v>
      </c>
      <c r="Q143" s="80">
        <v>95.073005354164835</v>
      </c>
      <c r="R143" s="79">
        <v>98.567813688212937</v>
      </c>
      <c r="S143" s="48">
        <v>96.349963596650895</v>
      </c>
      <c r="T143" s="80">
        <v>99.799974113811089</v>
      </c>
      <c r="U143" s="79">
        <v>105.828569485994</v>
      </c>
      <c r="V143" s="48">
        <v>127.82354131954719</v>
      </c>
      <c r="W143" s="80">
        <v>117.32357128235068</v>
      </c>
    </row>
    <row r="144" spans="2:23">
      <c r="B144" s="72">
        <v>213.24039999999999</v>
      </c>
      <c r="C144" s="79">
        <v>102.69476701183432</v>
      </c>
      <c r="D144" s="48">
        <v>105.44607372892972</v>
      </c>
      <c r="E144" s="80">
        <v>103.12732688011914</v>
      </c>
      <c r="F144" s="79">
        <v>99.878227556841765</v>
      </c>
      <c r="G144" s="48">
        <v>96.982146982570512</v>
      </c>
      <c r="H144" s="80">
        <v>97.760521766228464</v>
      </c>
      <c r="I144" s="79">
        <v>98.233434464060934</v>
      </c>
      <c r="J144" s="48">
        <v>97.146307104045079</v>
      </c>
      <c r="K144" s="80">
        <v>95.559671047327257</v>
      </c>
      <c r="L144" s="79">
        <v>95.903247232472339</v>
      </c>
      <c r="M144" s="48">
        <v>97.605815285297794</v>
      </c>
      <c r="N144" s="80">
        <v>97.852858856457402</v>
      </c>
      <c r="O144" s="79">
        <v>98.118379483367406</v>
      </c>
      <c r="P144" s="48">
        <v>97.554024370026525</v>
      </c>
      <c r="Q144" s="80">
        <v>95.5213727727552</v>
      </c>
      <c r="R144" s="79">
        <v>98.885931558935368</v>
      </c>
      <c r="S144" s="48">
        <v>96.715817255187474</v>
      </c>
      <c r="T144" s="80">
        <v>99.856896190874835</v>
      </c>
      <c r="U144" s="79">
        <v>105.72205602393254</v>
      </c>
      <c r="V144" s="48">
        <v>126.94373939176882</v>
      </c>
      <c r="W144" s="80">
        <v>117.08831387504884</v>
      </c>
    </row>
    <row r="145" spans="2:23">
      <c r="B145" s="72">
        <v>214.762</v>
      </c>
      <c r="C145" s="79">
        <v>102.50615754437871</v>
      </c>
      <c r="D145" s="48">
        <v>105.18843360285048</v>
      </c>
      <c r="E145" s="80">
        <v>102.85802308265079</v>
      </c>
      <c r="F145" s="79">
        <v>99.664737347739973</v>
      </c>
      <c r="G145" s="48">
        <v>97.11392047642272</v>
      </c>
      <c r="H145" s="80">
        <v>98.083716835750465</v>
      </c>
      <c r="I145" s="79">
        <v>98.052690184940133</v>
      </c>
      <c r="J145" s="48">
        <v>97.155705373314561</v>
      </c>
      <c r="K145" s="80">
        <v>95.597307103120215</v>
      </c>
      <c r="L145" s="79">
        <v>95.451414514145156</v>
      </c>
      <c r="M145" s="48">
        <v>97.342790113494374</v>
      </c>
      <c r="N145" s="80">
        <v>97.323070771691306</v>
      </c>
      <c r="O145" s="79">
        <v>98.552778293997392</v>
      </c>
      <c r="P145" s="48">
        <v>98.035477453580896</v>
      </c>
      <c r="Q145" s="80">
        <v>96.364719564644943</v>
      </c>
      <c r="R145" s="79">
        <v>98.423954372623569</v>
      </c>
      <c r="S145" s="48">
        <v>96.447033127047689</v>
      </c>
      <c r="T145" s="80">
        <v>99.907374259214379</v>
      </c>
      <c r="U145" s="79">
        <v>105.71933641555616</v>
      </c>
      <c r="V145" s="48">
        <v>127.18354381102168</v>
      </c>
      <c r="W145" s="80">
        <v>117.23543753722716</v>
      </c>
    </row>
    <row r="146" spans="2:23">
      <c r="B146" s="72">
        <v>216.27440000000001</v>
      </c>
      <c r="C146" s="79">
        <v>102.22202292899408</v>
      </c>
      <c r="D146" s="48">
        <v>104.9262299575168</v>
      </c>
      <c r="E146" s="80">
        <v>102.92876023827253</v>
      </c>
      <c r="F146" s="79">
        <v>100.0173994520418</v>
      </c>
      <c r="G146" s="48">
        <v>97.59735092537926</v>
      </c>
      <c r="H146" s="80">
        <v>98.090853599826644</v>
      </c>
      <c r="I146" s="79">
        <v>97.644401768711873</v>
      </c>
      <c r="J146" s="48">
        <v>96.970557456228619</v>
      </c>
      <c r="K146" s="80">
        <v>95.004966540353138</v>
      </c>
      <c r="L146" s="79">
        <v>95.421082410824127</v>
      </c>
      <c r="M146" s="48">
        <v>97.360149416909621</v>
      </c>
      <c r="N146" s="80">
        <v>97.902179128348649</v>
      </c>
      <c r="O146" s="79">
        <v>98.304985132874933</v>
      </c>
      <c r="P146" s="48">
        <v>97.970552884615387</v>
      </c>
      <c r="Q146" s="80">
        <v>96.309861318353356</v>
      </c>
      <c r="R146" s="79">
        <v>98.519638783269968</v>
      </c>
      <c r="S146" s="48">
        <v>96.88691299599563</v>
      </c>
      <c r="T146" s="80">
        <v>99.369450992487486</v>
      </c>
      <c r="U146" s="79">
        <v>106.05339951047048</v>
      </c>
      <c r="V146" s="48">
        <v>126.85082296516607</v>
      </c>
      <c r="W146" s="80">
        <v>117.24714188584915</v>
      </c>
    </row>
    <row r="147" spans="2:23">
      <c r="B147" s="72">
        <v>217.79640000000001</v>
      </c>
      <c r="C147" s="79">
        <v>101.36895340236687</v>
      </c>
      <c r="D147" s="48">
        <v>105.2030560504317</v>
      </c>
      <c r="E147" s="80">
        <v>102.82762472077438</v>
      </c>
      <c r="F147" s="79">
        <v>99.607806625312818</v>
      </c>
      <c r="G147" s="48">
        <v>98.03543650691789</v>
      </c>
      <c r="H147" s="80">
        <v>98.560256499585208</v>
      </c>
      <c r="I147" s="79">
        <v>97.746070425717321</v>
      </c>
      <c r="J147" s="48">
        <v>96.561340309921519</v>
      </c>
      <c r="K147" s="80">
        <v>94.914665806659684</v>
      </c>
      <c r="L147" s="79">
        <v>95.515375153751535</v>
      </c>
      <c r="M147" s="48">
        <v>97.259816873177826</v>
      </c>
      <c r="N147" s="80">
        <v>98.489264294282293</v>
      </c>
      <c r="O147" s="79">
        <v>98.099028990893871</v>
      </c>
      <c r="P147" s="48">
        <v>97.411720822281168</v>
      </c>
      <c r="Q147" s="80">
        <v>96.481019046783118</v>
      </c>
      <c r="R147" s="79">
        <v>98.027243346007609</v>
      </c>
      <c r="S147" s="48">
        <v>96.359064433927927</v>
      </c>
      <c r="T147" s="80">
        <v>99.293720120728779</v>
      </c>
      <c r="U147" s="79">
        <v>106.32899102529234</v>
      </c>
      <c r="V147" s="48">
        <v>126.91726747535776</v>
      </c>
      <c r="W147" s="80">
        <v>117.28342536657728</v>
      </c>
    </row>
    <row r="148" spans="2:23">
      <c r="B148" s="72">
        <v>219.32679999999999</v>
      </c>
      <c r="C148" s="79">
        <v>100.51405325443787</v>
      </c>
      <c r="D148" s="48">
        <v>105.10803069754692</v>
      </c>
      <c r="E148" s="80">
        <v>102.47890915860016</v>
      </c>
      <c r="F148" s="79">
        <v>99.709024705561419</v>
      </c>
      <c r="G148" s="48">
        <v>98.263046435813848</v>
      </c>
      <c r="H148" s="80">
        <v>98.232168293240036</v>
      </c>
      <c r="I148" s="79">
        <v>98.136607171674783</v>
      </c>
      <c r="J148" s="48">
        <v>96.694848057959348</v>
      </c>
      <c r="K148" s="80">
        <v>94.772764653712812</v>
      </c>
      <c r="L148" s="79">
        <v>95.924551045510469</v>
      </c>
      <c r="M148" s="48">
        <v>97.76037328196584</v>
      </c>
      <c r="N148" s="80">
        <v>98.518592562974817</v>
      </c>
      <c r="O148" s="79">
        <v>97.475678312581294</v>
      </c>
      <c r="P148" s="48">
        <v>97.567825762599469</v>
      </c>
      <c r="Q148" s="80">
        <v>96.188449047660839</v>
      </c>
      <c r="R148" s="79">
        <v>98.652718631178715</v>
      </c>
      <c r="S148" s="48">
        <v>96.579905351292325</v>
      </c>
      <c r="T148" s="80">
        <v>99.24278766715868</v>
      </c>
      <c r="U148" s="79">
        <v>106.18574925210768</v>
      </c>
      <c r="V148" s="48">
        <v>125.87343309612422</v>
      </c>
      <c r="W148" s="80">
        <v>117.18077822916248</v>
      </c>
    </row>
    <row r="149" spans="2:23">
      <c r="B149" s="72">
        <v>220.8492</v>
      </c>
      <c r="C149" s="79">
        <v>101.00530695266272</v>
      </c>
      <c r="D149" s="48">
        <v>104.50596135398109</v>
      </c>
      <c r="E149" s="80">
        <v>102.67995160089352</v>
      </c>
      <c r="F149" s="79">
        <v>99.467851932679409</v>
      </c>
      <c r="G149" s="48">
        <v>97.916086967682318</v>
      </c>
      <c r="H149" s="80">
        <v>98.457275136122774</v>
      </c>
      <c r="I149" s="79">
        <v>98.296372204111933</v>
      </c>
      <c r="J149" s="48">
        <v>96.871946065606764</v>
      </c>
      <c r="K149" s="80">
        <v>95.014641618963154</v>
      </c>
      <c r="L149" s="79">
        <v>95.619507995079942</v>
      </c>
      <c r="M149" s="48">
        <v>98.175239483548509</v>
      </c>
      <c r="N149" s="80">
        <v>98.23070771691323</v>
      </c>
      <c r="O149" s="79">
        <v>97.904664560490616</v>
      </c>
      <c r="P149" s="48">
        <v>97.326073441644567</v>
      </c>
      <c r="Q149" s="80">
        <v>96.35229965768454</v>
      </c>
      <c r="R149" s="79">
        <v>99.636254752851698</v>
      </c>
      <c r="S149" s="48">
        <v>96.600527848562081</v>
      </c>
      <c r="T149" s="80">
        <v>99.072048974466284</v>
      </c>
      <c r="U149" s="79">
        <v>106.23380473211856</v>
      </c>
      <c r="V149" s="48">
        <v>125.97726529531761</v>
      </c>
      <c r="W149" s="80">
        <v>117.10282726734009</v>
      </c>
    </row>
    <row r="150" spans="2:23">
      <c r="B150" s="72">
        <v>222.3604</v>
      </c>
      <c r="C150" s="79">
        <v>101.9415680473373</v>
      </c>
      <c r="D150" s="48">
        <v>104.17660682472247</v>
      </c>
      <c r="E150" s="80">
        <v>102.83259493670886</v>
      </c>
      <c r="F150" s="79">
        <v>99.849370796911515</v>
      </c>
      <c r="G150" s="48">
        <v>97.90666632440896</v>
      </c>
      <c r="H150" s="80">
        <v>98.113402617444862</v>
      </c>
      <c r="I150" s="79">
        <v>98.380289190846597</v>
      </c>
      <c r="J150" s="48">
        <v>97.22076876635137</v>
      </c>
      <c r="K150" s="80">
        <v>94.47230508747883</v>
      </c>
      <c r="L150" s="79">
        <v>95.629348093480942</v>
      </c>
      <c r="M150" s="48">
        <v>98.322752889421068</v>
      </c>
      <c r="N150" s="80">
        <v>98.216053578568577</v>
      </c>
      <c r="O150" s="79">
        <v>98.74946571269281</v>
      </c>
      <c r="P150" s="48">
        <v>97.151297248010607</v>
      </c>
      <c r="Q150" s="80">
        <v>95.928793996313516</v>
      </c>
      <c r="R150" s="79">
        <v>99.166026615969585</v>
      </c>
      <c r="S150" s="48">
        <v>96.743720422278855</v>
      </c>
      <c r="T150" s="80">
        <v>98.675948976669375</v>
      </c>
      <c r="U150" s="79">
        <v>105.91561055208048</v>
      </c>
      <c r="V150" s="48">
        <v>126.55184602687679</v>
      </c>
      <c r="W150" s="80">
        <v>117.33223250033096</v>
      </c>
    </row>
    <row r="151" spans="2:23">
      <c r="B151" s="72">
        <v>223.88120000000001</v>
      </c>
      <c r="C151" s="79">
        <v>102.30029585798816</v>
      </c>
      <c r="D151" s="48">
        <v>104.02905303549403</v>
      </c>
      <c r="E151" s="80">
        <v>103.24707743857036</v>
      </c>
      <c r="F151" s="79">
        <v>99.697555537105785</v>
      </c>
      <c r="G151" s="48">
        <v>98.240791128680343</v>
      </c>
      <c r="H151" s="80">
        <v>98.20886388353162</v>
      </c>
      <c r="I151" s="79">
        <v>97.954249104347539</v>
      </c>
      <c r="J151" s="48">
        <v>97.391829341919902</v>
      </c>
      <c r="K151" s="80">
        <v>94.716874949608965</v>
      </c>
      <c r="L151" s="79">
        <v>95.909790897908991</v>
      </c>
      <c r="M151" s="48">
        <v>98.035860709079543</v>
      </c>
      <c r="N151" s="80">
        <v>98.118092762894833</v>
      </c>
      <c r="O151" s="79">
        <v>99.872235643932356</v>
      </c>
      <c r="P151" s="48">
        <v>97.303962201591503</v>
      </c>
      <c r="Q151" s="80">
        <v>95.584284209602373</v>
      </c>
      <c r="R151" s="79">
        <v>99.48288973384031</v>
      </c>
      <c r="S151" s="48">
        <v>96.783764106297781</v>
      </c>
      <c r="T151" s="80">
        <v>97.968663942191171</v>
      </c>
      <c r="U151" s="79">
        <v>105.21121838455262</v>
      </c>
      <c r="V151" s="48">
        <v>127.20534421277192</v>
      </c>
      <c r="W151" s="80">
        <v>116.92214723766254</v>
      </c>
    </row>
    <row r="152" spans="2:23">
      <c r="B152" s="72">
        <v>225.40280000000001</v>
      </c>
      <c r="C152" s="79">
        <v>101.53600221893493</v>
      </c>
      <c r="D152" s="48">
        <v>104.10579690283677</v>
      </c>
      <c r="E152" s="80">
        <v>102.39700297840655</v>
      </c>
      <c r="F152" s="79">
        <v>99.685694969933465</v>
      </c>
      <c r="G152" s="48">
        <v>98.634815309187047</v>
      </c>
      <c r="H152" s="80">
        <v>98.152491339486062</v>
      </c>
      <c r="I152" s="79">
        <v>97.746619113707524</v>
      </c>
      <c r="J152" s="48">
        <v>97.955987120144897</v>
      </c>
      <c r="K152" s="80">
        <v>94.452422800935253</v>
      </c>
      <c r="L152" s="79">
        <v>96.232054120541207</v>
      </c>
      <c r="M152" s="48">
        <v>97.072720350895452</v>
      </c>
      <c r="N152" s="80">
        <v>98.558576569372249</v>
      </c>
      <c r="O152" s="79">
        <v>99.378205723843152</v>
      </c>
      <c r="P152" s="48">
        <v>97.303278348806373</v>
      </c>
      <c r="Q152" s="80">
        <v>94.954511542175013</v>
      </c>
      <c r="R152" s="79">
        <v>98.769334600760445</v>
      </c>
      <c r="S152" s="48">
        <v>96.181889333818702</v>
      </c>
      <c r="T152" s="80">
        <v>98.304633627811668</v>
      </c>
      <c r="U152" s="79">
        <v>105.49405765569757</v>
      </c>
      <c r="V152" s="48">
        <v>126.53057506345475</v>
      </c>
      <c r="W152" s="80">
        <v>116.5355174896326</v>
      </c>
    </row>
    <row r="153" spans="2:23">
      <c r="B153" s="72">
        <v>226.92400000000001</v>
      </c>
      <c r="C153" s="79">
        <v>101.90767381656805</v>
      </c>
      <c r="D153" s="48">
        <v>103.81892558585722</v>
      </c>
      <c r="E153" s="80">
        <v>102.84685405807895</v>
      </c>
      <c r="F153" s="79">
        <v>99.873483329972828</v>
      </c>
      <c r="G153" s="48">
        <v>98.799958929075643</v>
      </c>
      <c r="H153" s="80">
        <v>97.836805092830929</v>
      </c>
      <c r="I153" s="79">
        <v>97.975777039021395</v>
      </c>
      <c r="J153" s="48">
        <v>97.746689474743405</v>
      </c>
      <c r="K153" s="80">
        <v>94.395984842376848</v>
      </c>
      <c r="L153" s="79">
        <v>96.369003690036905</v>
      </c>
      <c r="M153" s="48">
        <v>97.544528972303198</v>
      </c>
      <c r="N153" s="80">
        <v>98.106097560975613</v>
      </c>
      <c r="O153" s="79">
        <v>98.77734157219848</v>
      </c>
      <c r="P153" s="48">
        <v>97.493928216180365</v>
      </c>
      <c r="Q153" s="80">
        <v>95.025454226279294</v>
      </c>
      <c r="R153" s="79">
        <v>98.956273764258555</v>
      </c>
      <c r="S153" s="48">
        <v>96.5726246814707</v>
      </c>
      <c r="T153" s="80">
        <v>98.32253365204555</v>
      </c>
      <c r="U153" s="79">
        <v>105.84488713625237</v>
      </c>
      <c r="V153" s="48">
        <v>126.64320528192592</v>
      </c>
      <c r="W153" s="80">
        <v>116.06070717908462</v>
      </c>
    </row>
    <row r="154" spans="2:23">
      <c r="B154" s="72">
        <v>228.43559999999999</v>
      </c>
      <c r="C154" s="79">
        <v>102.20784023668639</v>
      </c>
      <c r="D154" s="48">
        <v>103.50645470741402</v>
      </c>
      <c r="E154" s="80">
        <v>103.42330603127327</v>
      </c>
      <c r="F154" s="79">
        <v>100.36808084162585</v>
      </c>
      <c r="G154" s="48">
        <v>98.429037143517206</v>
      </c>
      <c r="H154" s="80">
        <v>97.81688303576523</v>
      </c>
      <c r="I154" s="79">
        <v>97.969321886195658</v>
      </c>
      <c r="J154" s="48">
        <v>97.532038639565314</v>
      </c>
      <c r="K154" s="80">
        <v>94.365879222768683</v>
      </c>
      <c r="L154" s="79">
        <v>96.47232472324724</v>
      </c>
      <c r="M154" s="48">
        <v>97.188785271761773</v>
      </c>
      <c r="N154" s="80">
        <v>97.533646541383433</v>
      </c>
      <c r="O154" s="79">
        <v>98.109087530198849</v>
      </c>
      <c r="P154" s="48">
        <v>97.781270722811669</v>
      </c>
      <c r="Q154" s="80">
        <v>94.678750109716475</v>
      </c>
      <c r="R154" s="79">
        <v>99.027243346007594</v>
      </c>
      <c r="S154" s="48">
        <v>96.660593374590476</v>
      </c>
      <c r="T154" s="80">
        <v>98.525864158093015</v>
      </c>
      <c r="U154" s="79">
        <v>106.54972803916235</v>
      </c>
      <c r="V154" s="48">
        <v>125.80597642442271</v>
      </c>
      <c r="W154" s="80">
        <v>116.90342027986738</v>
      </c>
    </row>
    <row r="155" spans="2:23">
      <c r="B155" s="72">
        <v>229.9572</v>
      </c>
      <c r="C155" s="79">
        <v>102.79339866863906</v>
      </c>
      <c r="D155" s="48">
        <v>103.58229409346306</v>
      </c>
      <c r="E155" s="80">
        <v>103.39476917349218</v>
      </c>
      <c r="F155" s="79">
        <v>100.15854020139243</v>
      </c>
      <c r="G155" s="48">
        <v>98.007213081089404</v>
      </c>
      <c r="H155" s="80">
        <v>98.106265853368697</v>
      </c>
      <c r="I155" s="79">
        <v>98.35716360584837</v>
      </c>
      <c r="J155" s="48">
        <v>96.794123566109889</v>
      </c>
      <c r="K155" s="80">
        <v>95.474207852938804</v>
      </c>
      <c r="L155" s="79">
        <v>97.551463714637151</v>
      </c>
      <c r="M155" s="48">
        <v>98.032606856518115</v>
      </c>
      <c r="N155" s="80">
        <v>97.051179528188726</v>
      </c>
      <c r="O155" s="79">
        <v>98.211299015052958</v>
      </c>
      <c r="P155" s="48">
        <v>97.676972811671078</v>
      </c>
      <c r="Q155" s="80">
        <v>95.428486790134286</v>
      </c>
      <c r="R155" s="79">
        <v>99.121673003802286</v>
      </c>
      <c r="S155" s="48">
        <v>97.039807062249736</v>
      </c>
      <c r="T155" s="80">
        <v>98.305101782291644</v>
      </c>
      <c r="U155" s="79">
        <v>106.07741365243403</v>
      </c>
      <c r="V155" s="48">
        <v>126.43714477023936</v>
      </c>
      <c r="W155" s="80">
        <v>116.91513633283796</v>
      </c>
    </row>
    <row r="156" spans="2:23">
      <c r="B156" s="72">
        <v>231.49</v>
      </c>
      <c r="C156" s="79">
        <v>102.41309171597632</v>
      </c>
      <c r="D156" s="48">
        <v>103.74126353295875</v>
      </c>
      <c r="E156" s="80">
        <v>102.93497766195085</v>
      </c>
      <c r="F156" s="79">
        <v>100.21547092381957</v>
      </c>
      <c r="G156" s="48">
        <v>97.245257591703677</v>
      </c>
      <c r="H156" s="80">
        <v>98.716972172031873</v>
      </c>
      <c r="I156" s="79">
        <v>98.728334893328594</v>
      </c>
      <c r="J156" s="48">
        <v>97.106057556852505</v>
      </c>
      <c r="K156" s="80">
        <v>95.614496492784014</v>
      </c>
      <c r="L156" s="79">
        <v>98.164821648216488</v>
      </c>
      <c r="M156" s="48">
        <v>97.382389499167004</v>
      </c>
      <c r="N156" s="80">
        <v>97.353718512594966</v>
      </c>
      <c r="O156" s="79">
        <v>98.341386359412752</v>
      </c>
      <c r="P156" s="48">
        <v>97.492539787798407</v>
      </c>
      <c r="Q156" s="80">
        <v>95.932436583867286</v>
      </c>
      <c r="R156" s="79">
        <v>99.237015209125474</v>
      </c>
      <c r="S156" s="48">
        <v>96.751601747360766</v>
      </c>
      <c r="T156" s="80">
        <v>98.417541472979224</v>
      </c>
      <c r="U156" s="79">
        <v>106.02529235790045</v>
      </c>
      <c r="V156" s="48">
        <v>125.66425824133046</v>
      </c>
      <c r="W156" s="80">
        <v>116.86558012077251</v>
      </c>
    </row>
    <row r="157" spans="2:23">
      <c r="B157" s="72">
        <v>233.01</v>
      </c>
      <c r="C157" s="79">
        <v>102.02231878698225</v>
      </c>
      <c r="D157" s="48">
        <v>103.70563245169248</v>
      </c>
      <c r="E157" s="80">
        <v>102.29834326135519</v>
      </c>
      <c r="F157" s="79">
        <v>100.40998422544567</v>
      </c>
      <c r="G157" s="48">
        <v>97.092948635675242</v>
      </c>
      <c r="H157" s="80">
        <v>99.117961352336735</v>
      </c>
      <c r="I157" s="79">
        <v>98.677774908820965</v>
      </c>
      <c r="J157" s="48">
        <v>97.526001207486416</v>
      </c>
      <c r="K157" s="80">
        <v>95.199016367007985</v>
      </c>
      <c r="L157" s="79">
        <v>97.603936039360406</v>
      </c>
      <c r="M157" s="48">
        <v>97.733805575801753</v>
      </c>
      <c r="N157" s="80">
        <v>98.587904838064773</v>
      </c>
      <c r="O157" s="79">
        <v>98.318923062627775</v>
      </c>
      <c r="P157" s="48">
        <v>97.068406001326252</v>
      </c>
      <c r="Q157" s="80">
        <v>96.947687176336345</v>
      </c>
      <c r="R157" s="79">
        <v>99.442965779467684</v>
      </c>
      <c r="S157" s="48">
        <v>96.294739716053883</v>
      </c>
      <c r="T157" s="80">
        <v>98.372557335154525</v>
      </c>
      <c r="U157" s="79">
        <v>105.45190372586346</v>
      </c>
      <c r="V157" s="48">
        <v>126.22951151528363</v>
      </c>
      <c r="W157" s="80">
        <v>115.8352111985335</v>
      </c>
    </row>
    <row r="158" spans="2:23">
      <c r="B158" s="72">
        <v>234.52160000000001</v>
      </c>
      <c r="C158" s="79">
        <v>101.94772559171599</v>
      </c>
      <c r="D158" s="48">
        <v>103.58914622447581</v>
      </c>
      <c r="E158" s="80">
        <v>102.74324274013402</v>
      </c>
      <c r="F158" s="79">
        <v>100.51712072871324</v>
      </c>
      <c r="G158" s="48">
        <v>97.439061015991996</v>
      </c>
      <c r="H158" s="80">
        <v>98.703442761460934</v>
      </c>
      <c r="I158" s="79">
        <v>98.473356356711747</v>
      </c>
      <c r="J158" s="48">
        <v>97.862084926544597</v>
      </c>
      <c r="K158" s="80">
        <v>94.59916149318714</v>
      </c>
      <c r="L158" s="79">
        <v>96.406715867158667</v>
      </c>
      <c r="M158" s="48">
        <v>97.806464103498541</v>
      </c>
      <c r="N158" s="80">
        <v>98.578568572570958</v>
      </c>
      <c r="O158" s="79">
        <v>98.274786285077113</v>
      </c>
      <c r="P158" s="48">
        <v>97.261128149867375</v>
      </c>
      <c r="Q158" s="80">
        <v>96.364719564644943</v>
      </c>
      <c r="R158" s="79">
        <v>98.930285171102653</v>
      </c>
      <c r="S158" s="48">
        <v>96.433691299599573</v>
      </c>
      <c r="T158" s="80">
        <v>97.957648542662639</v>
      </c>
      <c r="U158" s="79">
        <v>105.85395703018764</v>
      </c>
      <c r="V158" s="48">
        <v>125.15819305812921</v>
      </c>
      <c r="W158" s="80">
        <v>115.62765798441987</v>
      </c>
    </row>
    <row r="159" spans="2:23">
      <c r="B159" s="72">
        <v>236.0436</v>
      </c>
      <c r="C159" s="79">
        <v>101.83740754437871</v>
      </c>
      <c r="D159" s="48">
        <v>103.54164725229546</v>
      </c>
      <c r="E159" s="80">
        <v>102.57384586746092</v>
      </c>
      <c r="F159" s="79">
        <v>100.73257979196566</v>
      </c>
      <c r="G159" s="48">
        <v>98.380265420848616</v>
      </c>
      <c r="H159" s="80">
        <v>98.584677085665746</v>
      </c>
      <c r="I159" s="79">
        <v>98.054303973146574</v>
      </c>
      <c r="J159" s="48">
        <v>98.249808814650834</v>
      </c>
      <c r="K159" s="80">
        <v>95.490881238410068</v>
      </c>
      <c r="L159" s="79">
        <v>96.280442804428048</v>
      </c>
      <c r="M159" s="48">
        <v>97.861242711370267</v>
      </c>
      <c r="N159" s="80">
        <v>98.220051979208307</v>
      </c>
      <c r="O159" s="79">
        <v>97.961972681657684</v>
      </c>
      <c r="P159" s="48">
        <v>97.576819462864719</v>
      </c>
      <c r="Q159" s="80">
        <v>95.977069253050104</v>
      </c>
      <c r="R159" s="79">
        <v>98.777566539923953</v>
      </c>
      <c r="S159" s="48">
        <v>96.8553512923189</v>
      </c>
      <c r="T159" s="80">
        <v>97.853470401621465</v>
      </c>
      <c r="U159" s="79">
        <v>105.36578732662495</v>
      </c>
      <c r="V159" s="48">
        <v>125.04503340132985</v>
      </c>
      <c r="W159" s="80">
        <v>115.44935393751261</v>
      </c>
    </row>
    <row r="160" spans="2:23">
      <c r="B160" s="72">
        <v>237.5652</v>
      </c>
      <c r="C160" s="79">
        <v>101.23150887573966</v>
      </c>
      <c r="D160" s="48">
        <v>103.56584897903249</v>
      </c>
      <c r="E160" s="80">
        <v>102.39761727475801</v>
      </c>
      <c r="F160" s="79">
        <v>100.30046374817643</v>
      </c>
      <c r="G160" s="48">
        <v>98.51673640167364</v>
      </c>
      <c r="H160" s="80">
        <v>98.535069246905664</v>
      </c>
      <c r="I160" s="79">
        <v>98.058080237549632</v>
      </c>
      <c r="J160" s="48">
        <v>97.913725095592667</v>
      </c>
      <c r="K160" s="80">
        <v>95.798871240828831</v>
      </c>
      <c r="L160" s="79">
        <v>97.155399753997557</v>
      </c>
      <c r="M160" s="48">
        <v>98.504415477925861</v>
      </c>
      <c r="N160" s="80">
        <v>97.668932427029176</v>
      </c>
      <c r="O160" s="79">
        <v>97.812511614941457</v>
      </c>
      <c r="P160" s="48">
        <v>97.239721485411138</v>
      </c>
      <c r="Q160" s="80">
        <v>96.067760905819355</v>
      </c>
      <c r="R160" s="79">
        <v>98.384030418250944</v>
      </c>
      <c r="S160" s="48">
        <v>97.220604295595194</v>
      </c>
      <c r="T160" s="80">
        <v>97.749732876561438</v>
      </c>
      <c r="U160" s="79">
        <v>105.95639107968454</v>
      </c>
      <c r="V160" s="48">
        <v>124.77719989411233</v>
      </c>
      <c r="W160" s="80">
        <v>116.23549992140529</v>
      </c>
    </row>
    <row r="161" spans="2:23">
      <c r="B161" s="72">
        <v>239.08600000000001</v>
      </c>
      <c r="C161" s="79">
        <v>101.57544378698225</v>
      </c>
      <c r="D161" s="48">
        <v>103.77004248321229</v>
      </c>
      <c r="E161" s="80">
        <v>102.19409903201789</v>
      </c>
      <c r="F161" s="79">
        <v>100.65154839704435</v>
      </c>
      <c r="G161" s="48">
        <v>98.292989706599585</v>
      </c>
      <c r="H161" s="80">
        <v>98.828206475942565</v>
      </c>
      <c r="I161" s="79">
        <v>98.471742568505306</v>
      </c>
      <c r="J161" s="48">
        <v>97.164419400281758</v>
      </c>
      <c r="K161" s="80">
        <v>95.879496895912283</v>
      </c>
      <c r="L161" s="79">
        <v>97.470282902829027</v>
      </c>
      <c r="M161" s="48">
        <v>97.933917508329856</v>
      </c>
      <c r="N161" s="80">
        <v>98.37530987604957</v>
      </c>
      <c r="O161" s="79">
        <v>97.499698011522028</v>
      </c>
      <c r="P161" s="48">
        <v>97.440732758620697</v>
      </c>
      <c r="Q161" s="80">
        <v>96.190643377512501</v>
      </c>
      <c r="R161" s="79">
        <v>99.211653992395426</v>
      </c>
      <c r="S161" s="48">
        <v>97.023425555151078</v>
      </c>
      <c r="T161" s="80">
        <v>97.988409045846083</v>
      </c>
      <c r="U161" s="79">
        <v>105.44510470492247</v>
      </c>
      <c r="V161" s="48">
        <v>124.90124418007133</v>
      </c>
      <c r="W161" s="80">
        <v>116.50782500079298</v>
      </c>
    </row>
    <row r="162" spans="2:23">
      <c r="B162" s="72">
        <v>240.60759999999999</v>
      </c>
      <c r="C162" s="79">
        <v>101.23829511834319</v>
      </c>
      <c r="D162" s="48">
        <v>103.23101274496369</v>
      </c>
      <c r="E162" s="80">
        <v>102.36783320923305</v>
      </c>
      <c r="F162" s="79">
        <v>100.2676574193778</v>
      </c>
      <c r="G162" s="48">
        <v>97.656390379135956</v>
      </c>
      <c r="H162" s="80">
        <v>98.635784434097445</v>
      </c>
      <c r="I162" s="79">
        <v>98.90907917244941</v>
      </c>
      <c r="J162" s="48">
        <v>96.773334674984909</v>
      </c>
      <c r="K162" s="80">
        <v>95.842409094573895</v>
      </c>
      <c r="L162" s="79">
        <v>97.278400984009835</v>
      </c>
      <c r="M162" s="48">
        <v>98.185001041232823</v>
      </c>
      <c r="N162" s="80">
        <v>98.535925629748093</v>
      </c>
      <c r="O162" s="79">
        <v>97.672365731276713</v>
      </c>
      <c r="P162" s="48">
        <v>98.01682692307692</v>
      </c>
      <c r="Q162" s="80">
        <v>96.051676468006661</v>
      </c>
      <c r="R162" s="79">
        <v>99.388460076045618</v>
      </c>
      <c r="S162" s="48">
        <v>96.808645795413184</v>
      </c>
      <c r="T162" s="80">
        <v>98.01547939018748</v>
      </c>
      <c r="U162" s="79">
        <v>105.75968180581997</v>
      </c>
      <c r="V162" s="48">
        <v>124.52440866410252</v>
      </c>
      <c r="W162" s="80">
        <v>116.747752443195</v>
      </c>
    </row>
    <row r="163" spans="2:23">
      <c r="B163" s="72">
        <v>242.13040000000001</v>
      </c>
      <c r="C163" s="79">
        <v>101.56126109467456</v>
      </c>
      <c r="D163" s="48">
        <v>102.72714814307248</v>
      </c>
      <c r="E163" s="80">
        <v>101.94774758004468</v>
      </c>
      <c r="F163" s="79">
        <v>99.900371235752488</v>
      </c>
      <c r="G163" s="48">
        <v>97.630721051415662</v>
      </c>
      <c r="H163" s="80">
        <v>98.327246226027299</v>
      </c>
      <c r="I163" s="79">
        <v>99.395361972694701</v>
      </c>
      <c r="J163" s="48">
        <v>97.179855101630125</v>
      </c>
      <c r="K163" s="80">
        <v>96.010642586471008</v>
      </c>
      <c r="L163" s="79">
        <v>96.888880688806893</v>
      </c>
      <c r="M163" s="48">
        <v>97.590082908163268</v>
      </c>
      <c r="N163" s="80">
        <v>98.468612554977994</v>
      </c>
      <c r="O163" s="79">
        <v>98.483088645233224</v>
      </c>
      <c r="P163" s="48">
        <v>98.553547745358088</v>
      </c>
      <c r="Q163" s="80">
        <v>96.211116475028518</v>
      </c>
      <c r="R163" s="79">
        <v>99.42585551330798</v>
      </c>
      <c r="S163" s="48">
        <v>96.939697852202414</v>
      </c>
      <c r="T163" s="80">
        <v>98.061386067722665</v>
      </c>
      <c r="U163" s="79">
        <v>105.44782431329887</v>
      </c>
      <c r="V163" s="48">
        <v>125.07773400395523</v>
      </c>
      <c r="W163" s="80">
        <v>116.10128615575704</v>
      </c>
    </row>
    <row r="164" spans="2:23">
      <c r="B164" s="72">
        <v>243.6508</v>
      </c>
      <c r="C164" s="79">
        <v>100.82470414201184</v>
      </c>
      <c r="D164" s="48">
        <v>102.42610661915856</v>
      </c>
      <c r="E164" s="80">
        <v>101.83791883842144</v>
      </c>
      <c r="F164" s="79">
        <v>100.12848552417776</v>
      </c>
      <c r="G164" s="48">
        <v>97.89896552609288</v>
      </c>
      <c r="H164" s="80">
        <v>98.181421729090232</v>
      </c>
      <c r="I164" s="79">
        <v>99.371703837588356</v>
      </c>
      <c r="J164" s="48">
        <v>97.483054940631916</v>
      </c>
      <c r="K164" s="80">
        <v>95.258679351769729</v>
      </c>
      <c r="L164" s="79">
        <v>97.227552275522768</v>
      </c>
      <c r="M164" s="48">
        <v>97.949633616201567</v>
      </c>
      <c r="N164" s="80">
        <v>98.478608556577356</v>
      </c>
      <c r="O164" s="79">
        <v>98.695247165954285</v>
      </c>
      <c r="P164" s="48">
        <v>98.660622513262595</v>
      </c>
      <c r="Q164" s="80">
        <v>96.532234705520921</v>
      </c>
      <c r="R164" s="79">
        <v>99.335874524714825</v>
      </c>
      <c r="S164" s="48">
        <v>96.923917000364028</v>
      </c>
      <c r="T164" s="80">
        <v>98.435909651693066</v>
      </c>
      <c r="U164" s="79">
        <v>105.60148218656514</v>
      </c>
      <c r="V164" s="48">
        <v>124.95316027966801</v>
      </c>
      <c r="W164" s="80">
        <v>115.81921135396725</v>
      </c>
    </row>
    <row r="165" spans="2:23">
      <c r="B165" s="72">
        <v>245.17320000000001</v>
      </c>
      <c r="C165" s="79">
        <v>100.85798816568048</v>
      </c>
      <c r="D165" s="48">
        <v>103.23968754282582</v>
      </c>
      <c r="E165" s="80">
        <v>101.23356291883843</v>
      </c>
      <c r="F165" s="79">
        <v>100.37914675079762</v>
      </c>
      <c r="G165" s="48">
        <v>98.259619580563196</v>
      </c>
      <c r="H165" s="80">
        <v>98.20059966857454</v>
      </c>
      <c r="I165" s="79">
        <v>99.002678888422679</v>
      </c>
      <c r="J165" s="48">
        <v>97.061783054940634</v>
      </c>
      <c r="K165" s="80">
        <v>94.587873901475447</v>
      </c>
      <c r="L165" s="79">
        <v>97.617047970479717</v>
      </c>
      <c r="M165" s="48">
        <v>97.900288942107451</v>
      </c>
      <c r="N165" s="80">
        <v>98.785145941623341</v>
      </c>
      <c r="O165" s="79">
        <v>98.563626649321691</v>
      </c>
      <c r="P165" s="48">
        <v>97.727391412466829</v>
      </c>
      <c r="Q165" s="80">
        <v>97.218313876941977</v>
      </c>
      <c r="R165" s="79">
        <v>99.508878326996197</v>
      </c>
      <c r="S165" s="48">
        <v>97.359537677466335</v>
      </c>
      <c r="T165" s="80">
        <v>98.504287744266477</v>
      </c>
      <c r="U165" s="79">
        <v>105.31093282567309</v>
      </c>
      <c r="V165" s="48">
        <v>125.08187608028778</v>
      </c>
      <c r="W165" s="80">
        <v>115.84067712933997</v>
      </c>
    </row>
    <row r="166" spans="2:23">
      <c r="B166" s="72">
        <v>246.68360000000001</v>
      </c>
      <c r="C166" s="79">
        <v>100.73655695266272</v>
      </c>
      <c r="D166" s="48">
        <v>103.20634507331781</v>
      </c>
      <c r="E166" s="80">
        <v>101.33283693224125</v>
      </c>
      <c r="F166" s="79">
        <v>100.56771790827037</v>
      </c>
      <c r="G166" s="48">
        <v>98.521446723310319</v>
      </c>
      <c r="H166" s="80">
        <v>98.264481035486966</v>
      </c>
      <c r="I166" s="79">
        <v>98.762224445663747</v>
      </c>
      <c r="J166" s="48">
        <v>96.197766150130803</v>
      </c>
      <c r="K166" s="80">
        <v>94.643763605579295</v>
      </c>
      <c r="L166" s="79">
        <v>97.225904059040587</v>
      </c>
      <c r="M166" s="48">
        <v>98.148118622448976</v>
      </c>
      <c r="N166" s="80">
        <v>98.957756897241083</v>
      </c>
      <c r="O166" s="79">
        <v>97.924804868983458</v>
      </c>
      <c r="P166" s="48">
        <v>97.282555537135281</v>
      </c>
      <c r="Q166" s="80">
        <v>96.985714912665671</v>
      </c>
      <c r="R166" s="79">
        <v>100.15526615969581</v>
      </c>
      <c r="S166" s="48">
        <v>97.502129595922824</v>
      </c>
      <c r="T166" s="80">
        <v>98.587371395210496</v>
      </c>
      <c r="U166" s="79">
        <v>105.52624422083218</v>
      </c>
      <c r="V166" s="48">
        <v>123.51381989753811</v>
      </c>
      <c r="W166" s="80">
        <v>116.16371715130668</v>
      </c>
    </row>
    <row r="167" spans="2:23">
      <c r="B167" s="72">
        <v>248.20519999999999</v>
      </c>
      <c r="C167" s="79">
        <v>100.4931028106509</v>
      </c>
      <c r="D167" s="48">
        <v>102.67278333561738</v>
      </c>
      <c r="E167" s="80">
        <v>101.74609084139985</v>
      </c>
      <c r="F167" s="79">
        <v>100.07946580005455</v>
      </c>
      <c r="G167" s="48">
        <v>98.610429447852752</v>
      </c>
      <c r="H167" s="80">
        <v>98.250951624916027</v>
      </c>
      <c r="I167" s="79">
        <v>98.530920182035302</v>
      </c>
      <c r="J167" s="48">
        <v>96.075669148722085</v>
      </c>
      <c r="K167" s="80">
        <v>94.925953398371362</v>
      </c>
      <c r="L167" s="79">
        <v>97.272644526445276</v>
      </c>
      <c r="M167" s="48">
        <v>97.965902879008752</v>
      </c>
      <c r="N167" s="80">
        <v>98.709176329468207</v>
      </c>
      <c r="O167" s="79">
        <v>98.369262218918408</v>
      </c>
      <c r="P167" s="48">
        <v>97.357841511936343</v>
      </c>
      <c r="Q167" s="80">
        <v>96.946963047485298</v>
      </c>
      <c r="R167" s="79">
        <v>100.28834600760455</v>
      </c>
      <c r="S167" s="48">
        <v>97.481488896978533</v>
      </c>
      <c r="T167" s="80">
        <v>98.552025731973288</v>
      </c>
      <c r="U167" s="79">
        <v>105.28555887952136</v>
      </c>
      <c r="V167" s="48">
        <v>123.87818246936266</v>
      </c>
      <c r="W167" s="80">
        <v>116.59208460652262</v>
      </c>
    </row>
    <row r="168" spans="2:23">
      <c r="B168" s="72">
        <v>249.7268</v>
      </c>
      <c r="C168" s="79">
        <v>100.64103180473374</v>
      </c>
      <c r="D168" s="48">
        <v>102.5083321913115</v>
      </c>
      <c r="E168" s="80">
        <v>101.87887192851824</v>
      </c>
      <c r="F168" s="79">
        <v>100.03954313095251</v>
      </c>
      <c r="G168" s="48">
        <v>98.663911492158036</v>
      </c>
      <c r="H168" s="80">
        <v>98.372716320054437</v>
      </c>
      <c r="I168" s="79">
        <v>98.438385566278285</v>
      </c>
      <c r="J168" s="48">
        <v>97.168444355001014</v>
      </c>
      <c r="K168" s="80">
        <v>95.284479561396438</v>
      </c>
      <c r="L168" s="79">
        <v>96.164009840098402</v>
      </c>
      <c r="M168" s="48">
        <v>98.217539566847151</v>
      </c>
      <c r="N168" s="80">
        <v>98.320011995201924</v>
      </c>
      <c r="O168" s="79">
        <v>98.329771417952045</v>
      </c>
      <c r="P168" s="48">
        <v>97.95948690318302</v>
      </c>
      <c r="Q168" s="80">
        <v>96.432743790046516</v>
      </c>
      <c r="R168" s="79">
        <v>100.42015209125475</v>
      </c>
      <c r="S168" s="48">
        <v>97.309792500910092</v>
      </c>
      <c r="T168" s="80">
        <v>98.080663016897603</v>
      </c>
      <c r="U168" s="79">
        <v>105.8281207506119</v>
      </c>
      <c r="V168" s="48">
        <v>124.04012831093603</v>
      </c>
      <c r="W168" s="80">
        <v>116.27216964563797</v>
      </c>
    </row>
    <row r="169" spans="2:23">
      <c r="B169" s="72">
        <v>251.25800000000001</v>
      </c>
      <c r="C169" s="79">
        <v>100.79387943786982</v>
      </c>
      <c r="D169" s="48">
        <v>102.66868576127175</v>
      </c>
      <c r="E169" s="80">
        <v>102.27661950856293</v>
      </c>
      <c r="F169" s="79">
        <v>100.08460142564017</v>
      </c>
      <c r="G169" s="48">
        <v>98.800382472983046</v>
      </c>
      <c r="H169" s="80">
        <v>98.587687379517774</v>
      </c>
      <c r="I169" s="79">
        <v>98.679921247135525</v>
      </c>
      <c r="J169" s="48">
        <v>97.446166230629899</v>
      </c>
      <c r="K169" s="80">
        <v>95.642457469966928</v>
      </c>
      <c r="L169" s="79">
        <v>96.100861008610082</v>
      </c>
      <c r="M169" s="48">
        <v>98.203434115993332</v>
      </c>
      <c r="N169" s="80">
        <v>98.385985605757696</v>
      </c>
      <c r="O169" s="79">
        <v>98.513287493031029</v>
      </c>
      <c r="P169" s="48">
        <v>97.846899867374006</v>
      </c>
      <c r="Q169" s="80">
        <v>96.184060387957501</v>
      </c>
      <c r="R169" s="79">
        <v>99.775665399239543</v>
      </c>
      <c r="S169" s="48">
        <v>96.810465962868591</v>
      </c>
      <c r="T169" s="80">
        <v>98.472618470621924</v>
      </c>
      <c r="U169" s="79">
        <v>105.47004351373401</v>
      </c>
      <c r="V169" s="48">
        <v>124.78861396160016</v>
      </c>
      <c r="W169" s="80">
        <v>116.4500757446921</v>
      </c>
    </row>
    <row r="170" spans="2:23">
      <c r="B170" s="72">
        <v>252.77080000000001</v>
      </c>
      <c r="C170" s="79">
        <v>101.15815458579883</v>
      </c>
      <c r="D170" s="48">
        <v>103.31049746471153</v>
      </c>
      <c r="E170" s="80">
        <v>101.67907669396874</v>
      </c>
      <c r="F170" s="79">
        <v>100.33565405097671</v>
      </c>
      <c r="G170" s="48">
        <v>98.867982647534461</v>
      </c>
      <c r="H170" s="80">
        <v>98.732373151065104</v>
      </c>
      <c r="I170" s="79">
        <v>98.753622954523451</v>
      </c>
      <c r="J170" s="48">
        <v>97.623264238277329</v>
      </c>
      <c r="K170" s="80">
        <v>95.924647262759009</v>
      </c>
      <c r="L170" s="79">
        <v>95.676088560885617</v>
      </c>
      <c r="M170" s="48">
        <v>98.639450359225322</v>
      </c>
      <c r="N170" s="80">
        <v>98.057437025189927</v>
      </c>
      <c r="O170" s="79">
        <v>98.514054079167437</v>
      </c>
      <c r="P170" s="48">
        <v>97.396531001326252</v>
      </c>
      <c r="Q170" s="80">
        <v>96.253554814359674</v>
      </c>
      <c r="R170" s="79">
        <v>99.430285171102668</v>
      </c>
      <c r="S170" s="48">
        <v>97.181780123771389</v>
      </c>
      <c r="T170" s="80">
        <v>98.096717961710468</v>
      </c>
      <c r="U170" s="79">
        <v>105.11105520805005</v>
      </c>
      <c r="V170" s="48">
        <v>124.47873682243574</v>
      </c>
      <c r="W170" s="80">
        <v>116.07983208473294</v>
      </c>
    </row>
    <row r="171" spans="2:23">
      <c r="B171" s="72">
        <v>254.29159999999999</v>
      </c>
      <c r="C171" s="79">
        <v>100.81915680473375</v>
      </c>
      <c r="D171" s="48">
        <v>103.33790598876251</v>
      </c>
      <c r="E171" s="80">
        <v>102.24311243484736</v>
      </c>
      <c r="F171" s="79">
        <v>100.17553639415036</v>
      </c>
      <c r="G171" s="48">
        <v>98.387542675257336</v>
      </c>
      <c r="H171" s="80">
        <v>99.420873580511142</v>
      </c>
      <c r="I171" s="79">
        <v>98.981167091630894</v>
      </c>
      <c r="J171" s="48">
        <v>96.494264439525054</v>
      </c>
      <c r="K171" s="80">
        <v>95.879496895912283</v>
      </c>
      <c r="L171" s="79">
        <v>96.469864698647001</v>
      </c>
      <c r="M171" s="48">
        <v>98.898131637859223</v>
      </c>
      <c r="N171" s="80">
        <v>98.184066373450605</v>
      </c>
      <c r="O171" s="79">
        <v>98.768816205166317</v>
      </c>
      <c r="P171" s="48">
        <v>96.269893899204249</v>
      </c>
      <c r="Q171" s="80">
        <v>96.542460282629676</v>
      </c>
      <c r="R171" s="79">
        <v>99.185038022813671</v>
      </c>
      <c r="S171" s="48">
        <v>96.76252275209319</v>
      </c>
      <c r="T171" s="80">
        <v>98.717256724901404</v>
      </c>
      <c r="U171" s="79">
        <v>104.63240413380473</v>
      </c>
      <c r="V171" s="48">
        <v>124.56956663915666</v>
      </c>
      <c r="W171" s="80">
        <v>115.90699396863211</v>
      </c>
    </row>
    <row r="172" spans="2:23">
      <c r="B172" s="72">
        <v>255.81319999999999</v>
      </c>
      <c r="C172" s="79">
        <v>100.39016272189349</v>
      </c>
      <c r="D172" s="48">
        <v>103.4575853090311</v>
      </c>
      <c r="E172" s="80">
        <v>102.15314594192107</v>
      </c>
      <c r="F172" s="79">
        <v>100.65549796591272</v>
      </c>
      <c r="G172" s="48">
        <v>98.209564391508593</v>
      </c>
      <c r="H172" s="80">
        <v>99.814725996739853</v>
      </c>
      <c r="I172" s="79">
        <v>98.85635671174515</v>
      </c>
      <c r="J172" s="48">
        <v>97.087945260615825</v>
      </c>
      <c r="K172" s="80">
        <v>95.251148915584935</v>
      </c>
      <c r="L172" s="79">
        <v>95.998351783517847</v>
      </c>
      <c r="M172" s="48">
        <v>99.058123568304879</v>
      </c>
      <c r="N172" s="80">
        <v>98.303338664534181</v>
      </c>
      <c r="O172" s="79">
        <v>98.850120795391177</v>
      </c>
      <c r="P172" s="48">
        <v>96.542046584880637</v>
      </c>
      <c r="Q172" s="80">
        <v>96.339133678574555</v>
      </c>
      <c r="R172" s="79">
        <v>98.809885931558924</v>
      </c>
      <c r="S172" s="48">
        <v>97.233946123043324</v>
      </c>
      <c r="T172" s="80">
        <v>98.094886651538843</v>
      </c>
      <c r="U172" s="79">
        <v>105.15546641283653</v>
      </c>
      <c r="V172" s="48">
        <v>124.62978246313399</v>
      </c>
      <c r="W172" s="80">
        <v>115.36782144501187</v>
      </c>
    </row>
    <row r="173" spans="2:23">
      <c r="B173" s="72">
        <v>257.33479999999997</v>
      </c>
      <c r="C173" s="79">
        <v>100.01910133136096</v>
      </c>
      <c r="D173" s="48">
        <v>103.84632040564617</v>
      </c>
      <c r="E173" s="80">
        <v>102.03523827252421</v>
      </c>
      <c r="F173" s="79">
        <v>100.74563827642238</v>
      </c>
      <c r="G173" s="48">
        <v>98.285288908283491</v>
      </c>
      <c r="H173" s="80">
        <v>100.43821760839255</v>
      </c>
      <c r="I173" s="79">
        <v>99.046251169996452</v>
      </c>
      <c r="J173" s="48">
        <v>97.493801569732355</v>
      </c>
      <c r="K173" s="80">
        <v>94.942626783842627</v>
      </c>
      <c r="L173" s="79">
        <v>96.637146371463729</v>
      </c>
      <c r="M173" s="48">
        <v>98.923088687005404</v>
      </c>
      <c r="N173" s="80">
        <v>98.843122750899639</v>
      </c>
      <c r="O173" s="79">
        <v>98.628670321501573</v>
      </c>
      <c r="P173" s="48">
        <v>97.108483919098148</v>
      </c>
      <c r="Q173" s="80">
        <v>96.616343368735187</v>
      </c>
      <c r="R173" s="79">
        <v>99.365019011406844</v>
      </c>
      <c r="S173" s="48">
        <v>97.24122679286495</v>
      </c>
      <c r="T173" s="80">
        <v>97.926447423498047</v>
      </c>
      <c r="U173" s="79">
        <v>105.54392167527875</v>
      </c>
      <c r="V173" s="48">
        <v>124.1216150983354</v>
      </c>
      <c r="W173" s="80">
        <v>115.16025652654965</v>
      </c>
    </row>
    <row r="174" spans="2:23">
      <c r="B174" s="72">
        <v>258.846</v>
      </c>
      <c r="C174" s="79">
        <v>100.61020710059172</v>
      </c>
      <c r="D174" s="48">
        <v>102.78059476497189</v>
      </c>
      <c r="E174" s="80">
        <v>101.60336932241252</v>
      </c>
      <c r="F174" s="79">
        <v>100.84091421251765</v>
      </c>
      <c r="G174" s="48">
        <v>98.488076597273917</v>
      </c>
      <c r="H174" s="80">
        <v>100.09621665817696</v>
      </c>
      <c r="I174" s="79">
        <v>98.84238130587741</v>
      </c>
      <c r="J174" s="48">
        <v>98.2196216542564</v>
      </c>
      <c r="K174" s="80">
        <v>94.841570587761026</v>
      </c>
      <c r="L174" s="79">
        <v>96.573997539975409</v>
      </c>
      <c r="M174" s="48">
        <v>98.318408996251563</v>
      </c>
      <c r="N174" s="80">
        <v>98.718512594962007</v>
      </c>
      <c r="O174" s="79">
        <v>98.943806913213166</v>
      </c>
      <c r="P174" s="48">
        <v>97.891101624668437</v>
      </c>
      <c r="Q174" s="80">
        <v>96.655841306065128</v>
      </c>
      <c r="R174" s="79">
        <v>99.244619771863114</v>
      </c>
      <c r="S174" s="48">
        <v>97.602839461230431</v>
      </c>
      <c r="T174" s="80">
        <v>97.202184904496477</v>
      </c>
      <c r="U174" s="79">
        <v>105.85849877617622</v>
      </c>
      <c r="V174" s="48">
        <v>124.2020741525094</v>
      </c>
      <c r="W174" s="80">
        <v>115.47393306961877</v>
      </c>
    </row>
    <row r="175" spans="2:23">
      <c r="B175" s="72">
        <v>260.36759999999998</v>
      </c>
      <c r="C175" s="79">
        <v>101.30917159763312</v>
      </c>
      <c r="D175" s="48">
        <v>103.02361244346991</v>
      </c>
      <c r="E175" s="80">
        <v>101.78456813104988</v>
      </c>
      <c r="F175" s="79">
        <v>100.35027813030017</v>
      </c>
      <c r="G175" s="48">
        <v>98.420476422722487</v>
      </c>
      <c r="H175" s="80">
        <v>99.448687793743233</v>
      </c>
      <c r="I175" s="79">
        <v>99.513717199754709</v>
      </c>
      <c r="J175" s="48">
        <v>98.081444958744214</v>
      </c>
      <c r="K175" s="80">
        <v>95.01035233411271</v>
      </c>
      <c r="L175" s="79">
        <v>96.910209102091017</v>
      </c>
      <c r="M175" s="48">
        <v>98.711035115576834</v>
      </c>
      <c r="N175" s="80">
        <v>98.656537385045979</v>
      </c>
      <c r="O175" s="79">
        <v>98.764936814718467</v>
      </c>
      <c r="P175" s="48">
        <v>98.003004807692307</v>
      </c>
      <c r="Q175" s="80">
        <v>96.775059246905997</v>
      </c>
      <c r="R175" s="79">
        <v>99.404315589353615</v>
      </c>
      <c r="S175" s="48">
        <v>97.056188569348393</v>
      </c>
      <c r="T175" s="80">
        <v>97.574409023815292</v>
      </c>
      <c r="U175" s="79">
        <v>105.40838999184116</v>
      </c>
      <c r="V175" s="48">
        <v>125.00090315950109</v>
      </c>
      <c r="W175" s="80">
        <v>115.38927551603595</v>
      </c>
    </row>
    <row r="176" spans="2:23">
      <c r="B176" s="72">
        <v>261.89</v>
      </c>
      <c r="C176" s="79">
        <v>101.96806582840236</v>
      </c>
      <c r="D176" s="48">
        <v>102.04878717281073</v>
      </c>
      <c r="E176" s="80">
        <v>102.48883097542816</v>
      </c>
      <c r="F176" s="79">
        <v>100.28030078398349</v>
      </c>
      <c r="G176" s="48">
        <v>98.073940498498345</v>
      </c>
      <c r="H176" s="80">
        <v>98.936069701719333</v>
      </c>
      <c r="I176" s="79">
        <v>99.266807604170026</v>
      </c>
      <c r="J176" s="48">
        <v>98.22298249144697</v>
      </c>
      <c r="K176" s="80">
        <v>95.501620575667175</v>
      </c>
      <c r="L176" s="79">
        <v>97.193111931119319</v>
      </c>
      <c r="M176" s="48">
        <v>99.087945127030409</v>
      </c>
      <c r="N176" s="80">
        <v>98.967073170731695</v>
      </c>
      <c r="O176" s="79">
        <v>98.948452889797423</v>
      </c>
      <c r="P176" s="48">
        <v>97.651421584880637</v>
      </c>
      <c r="Q176" s="80">
        <v>96.301083998946709</v>
      </c>
      <c r="R176" s="79">
        <v>99.320019011406842</v>
      </c>
      <c r="S176" s="48">
        <v>96.619949035311251</v>
      </c>
      <c r="T176" s="80">
        <v>98.486401489282017</v>
      </c>
      <c r="U176" s="79">
        <v>105.50312754963285</v>
      </c>
      <c r="V176" s="48">
        <v>124.89864370357682</v>
      </c>
      <c r="W176" s="80">
        <v>116.09621817280372</v>
      </c>
    </row>
    <row r="177" spans="2:23">
      <c r="B177" s="72">
        <v>263.41079999999999</v>
      </c>
      <c r="C177" s="79">
        <v>101.99025517751478</v>
      </c>
      <c r="D177" s="48">
        <v>102.20456351925449</v>
      </c>
      <c r="E177" s="80">
        <v>102.14259121370068</v>
      </c>
      <c r="F177" s="79">
        <v>100.25303334005433</v>
      </c>
      <c r="G177" s="48">
        <v>98.074376877069582</v>
      </c>
      <c r="H177" s="80">
        <v>98.768079520463559</v>
      </c>
      <c r="I177" s="79">
        <v>99.086063325049224</v>
      </c>
      <c r="J177" s="48">
        <v>98.159247333467491</v>
      </c>
      <c r="K177" s="80">
        <v>95.386600016125129</v>
      </c>
      <c r="L177" s="79">
        <v>96.195153751537518</v>
      </c>
      <c r="M177" s="48">
        <v>99.312997839441891</v>
      </c>
      <c r="N177" s="80">
        <v>99.058376649340246</v>
      </c>
      <c r="O177" s="79">
        <v>99.617473517933462</v>
      </c>
      <c r="P177" s="48">
        <v>97.772981598143232</v>
      </c>
      <c r="Q177" s="80">
        <v>96.471517598525409</v>
      </c>
      <c r="R177" s="79">
        <v>99.971482889733849</v>
      </c>
      <c r="S177" s="48">
        <v>97.013705860939197</v>
      </c>
      <c r="T177" s="80">
        <v>99.30703498490891</v>
      </c>
      <c r="U177" s="79">
        <v>105.28239053576284</v>
      </c>
      <c r="V177" s="48">
        <v>124.78654292343387</v>
      </c>
      <c r="W177" s="80">
        <v>115.76147380221499</v>
      </c>
    </row>
    <row r="178" spans="2:23">
      <c r="B178" s="72">
        <v>264.93239999999997</v>
      </c>
      <c r="C178" s="79">
        <v>101.95390162721894</v>
      </c>
      <c r="D178" s="48">
        <v>101.83819377826504</v>
      </c>
      <c r="E178" s="80">
        <v>101.52954206999256</v>
      </c>
      <c r="F178" s="79">
        <v>100.88756182320637</v>
      </c>
      <c r="G178" s="48">
        <v>98.535141309649106</v>
      </c>
      <c r="H178" s="80">
        <v>99.615550524118092</v>
      </c>
      <c r="I178" s="79">
        <v>99.044637381790011</v>
      </c>
      <c r="J178" s="48">
        <v>97.547454216140068</v>
      </c>
      <c r="K178" s="80">
        <v>96.2003870031444</v>
      </c>
      <c r="L178" s="79">
        <v>96.751955719557202</v>
      </c>
      <c r="M178" s="48">
        <v>98.686094335693468</v>
      </c>
      <c r="N178" s="80">
        <v>98.636545381847256</v>
      </c>
      <c r="O178" s="79">
        <v>99.461833302360162</v>
      </c>
      <c r="P178" s="48">
        <v>97.543662964190986</v>
      </c>
      <c r="Q178" s="80">
        <v>96.668283156324037</v>
      </c>
      <c r="R178" s="79">
        <v>100.76488593155892</v>
      </c>
      <c r="S178" s="48">
        <v>97.322533673097936</v>
      </c>
      <c r="T178" s="80">
        <v>99.179903505100114</v>
      </c>
      <c r="U178" s="79">
        <v>105.3834647810715</v>
      </c>
      <c r="V178" s="48">
        <v>124.17924601753376</v>
      </c>
      <c r="W178" s="80">
        <v>115.69670193694095</v>
      </c>
    </row>
    <row r="179" spans="2:23">
      <c r="B179" s="72">
        <v>266.45400000000001</v>
      </c>
      <c r="C179" s="79">
        <v>101.70612056213018</v>
      </c>
      <c r="D179" s="48">
        <v>102.05060983966014</v>
      </c>
      <c r="E179" s="80">
        <v>100.93075204765452</v>
      </c>
      <c r="F179" s="79">
        <v>100.71282008705656</v>
      </c>
      <c r="G179" s="48">
        <v>99.088738865929088</v>
      </c>
      <c r="H179" s="80">
        <v>99.550158373025241</v>
      </c>
      <c r="I179" s="79">
        <v>99.389988057967273</v>
      </c>
      <c r="J179" s="48">
        <v>97.800362245924745</v>
      </c>
      <c r="K179" s="80">
        <v>95.012496976537932</v>
      </c>
      <c r="L179" s="79">
        <v>96.291931119311201</v>
      </c>
      <c r="M179" s="48">
        <v>98.594449578300697</v>
      </c>
      <c r="N179" s="80">
        <v>98.054118352658932</v>
      </c>
      <c r="O179" s="79">
        <v>99.038282847054447</v>
      </c>
      <c r="P179" s="48">
        <v>98.411948773209545</v>
      </c>
      <c r="Q179" s="80">
        <v>97.240257175458595</v>
      </c>
      <c r="R179" s="79">
        <v>101.23256653992397</v>
      </c>
      <c r="S179" s="48">
        <v>97.800637058609396</v>
      </c>
      <c r="T179" s="80">
        <v>98.669518737194579</v>
      </c>
      <c r="U179" s="79">
        <v>105.02220560239324</v>
      </c>
      <c r="V179" s="48">
        <v>124.39620673009546</v>
      </c>
      <c r="W179" s="80">
        <v>115.41385464814213</v>
      </c>
    </row>
    <row r="180" spans="2:23">
      <c r="B180" s="72">
        <v>267.97640000000001</v>
      </c>
      <c r="C180" s="79">
        <v>101.35416050295858</v>
      </c>
      <c r="D180" s="48">
        <v>102.12050157599013</v>
      </c>
      <c r="E180" s="80">
        <v>101.58724869694713</v>
      </c>
      <c r="F180" s="79">
        <v>101.1002692348748</v>
      </c>
      <c r="G180" s="48">
        <v>99.385643145006014</v>
      </c>
      <c r="H180" s="80">
        <v>99.181481934967266</v>
      </c>
      <c r="I180" s="79">
        <v>99.54437917567698</v>
      </c>
      <c r="J180" s="48">
        <v>97.703099215133832</v>
      </c>
      <c r="K180" s="80">
        <v>95.392517939208261</v>
      </c>
      <c r="L180" s="79">
        <v>97.046322263222635</v>
      </c>
      <c r="M180" s="48">
        <v>98.657899703248646</v>
      </c>
      <c r="N180" s="80">
        <v>98.255357856857245</v>
      </c>
      <c r="O180" s="79">
        <v>97.371143839435049</v>
      </c>
      <c r="P180" s="48">
        <v>98.417461041114066</v>
      </c>
      <c r="Q180" s="80">
        <v>97.164925831651004</v>
      </c>
      <c r="R180" s="79">
        <v>100.89163498098858</v>
      </c>
      <c r="S180" s="48">
        <v>97.873443756825623</v>
      </c>
      <c r="T180" s="80">
        <v>98.21467912141172</v>
      </c>
      <c r="U180" s="79">
        <v>104.54219472395974</v>
      </c>
      <c r="V180" s="48">
        <v>124.02871424344821</v>
      </c>
      <c r="W180" s="80">
        <v>115.64598699436191</v>
      </c>
    </row>
    <row r="181" spans="2:23">
      <c r="B181" s="72">
        <v>269.48759999999999</v>
      </c>
      <c r="C181" s="79">
        <v>101.21486686390533</v>
      </c>
      <c r="D181" s="48">
        <v>102.40189118815952</v>
      </c>
      <c r="E181" s="80">
        <v>101.24162323157111</v>
      </c>
      <c r="F181" s="79">
        <v>100.99272947232336</v>
      </c>
      <c r="G181" s="48">
        <v>99.294953410170194</v>
      </c>
      <c r="H181" s="80">
        <v>98.989815285212373</v>
      </c>
      <c r="I181" s="79">
        <v>98.504018332634018</v>
      </c>
      <c r="J181" s="48">
        <v>98.539605554437514</v>
      </c>
      <c r="K181" s="80">
        <v>94.768475368862369</v>
      </c>
      <c r="L181" s="79">
        <v>96.833136531365312</v>
      </c>
      <c r="M181" s="48">
        <v>99.307043289254466</v>
      </c>
      <c r="N181" s="80">
        <v>98.190063974410222</v>
      </c>
      <c r="O181" s="79">
        <v>98.335973796692073</v>
      </c>
      <c r="P181" s="48">
        <v>98.458906664456222</v>
      </c>
      <c r="Q181" s="80">
        <v>97.46627315017993</v>
      </c>
      <c r="R181" s="79">
        <v>100.99112167300379</v>
      </c>
      <c r="S181" s="48">
        <v>97.983855114670547</v>
      </c>
      <c r="T181" s="80">
        <v>98.449224515873198</v>
      </c>
      <c r="U181" s="79">
        <v>104.54446559695403</v>
      </c>
      <c r="V181" s="48">
        <v>123.62073529640763</v>
      </c>
      <c r="W181" s="80">
        <v>116.06657105774423</v>
      </c>
    </row>
    <row r="182" spans="2:23">
      <c r="B182" s="72">
        <v>271.00839999999999</v>
      </c>
      <c r="C182" s="79">
        <v>101.76035502958581</v>
      </c>
      <c r="D182" s="48">
        <v>102.26302590105523</v>
      </c>
      <c r="E182" s="80">
        <v>101.54007818317201</v>
      </c>
      <c r="F182" s="79">
        <v>100.7946580005456</v>
      </c>
      <c r="G182" s="48">
        <v>99.085312010678436</v>
      </c>
      <c r="H182" s="80">
        <v>99.509942200103126</v>
      </c>
      <c r="I182" s="79">
        <v>98.076364457928548</v>
      </c>
      <c r="J182" s="48">
        <v>98.142483397061795</v>
      </c>
      <c r="K182" s="80">
        <v>95.602676771748762</v>
      </c>
      <c r="L182" s="79">
        <v>97.198843788437898</v>
      </c>
      <c r="M182" s="48">
        <v>98.962671803415247</v>
      </c>
      <c r="N182" s="80">
        <v>97.828208716513387</v>
      </c>
      <c r="O182" s="79">
        <v>98.642608251254416</v>
      </c>
      <c r="P182" s="48">
        <v>97.871767241379303</v>
      </c>
      <c r="Q182" s="80">
        <v>96.860638111120863</v>
      </c>
      <c r="R182" s="79">
        <v>100.01773764258554</v>
      </c>
      <c r="S182" s="48">
        <v>97.62164179104478</v>
      </c>
      <c r="T182" s="80">
        <v>98.053578903306814</v>
      </c>
      <c r="U182" s="79">
        <v>104.58842806635845</v>
      </c>
      <c r="V182" s="48">
        <v>124.24724769927904</v>
      </c>
      <c r="W182" s="80">
        <v>116.02754875943855</v>
      </c>
    </row>
    <row r="183" spans="2:23">
      <c r="B183" s="72">
        <v>272.52999999999997</v>
      </c>
      <c r="C183" s="79">
        <v>101.42011834319527</v>
      </c>
      <c r="D183" s="48">
        <v>102.14745785939428</v>
      </c>
      <c r="E183" s="80">
        <v>101.5959233060313</v>
      </c>
      <c r="F183" s="79">
        <v>100.51671746942938</v>
      </c>
      <c r="G183" s="48">
        <v>98.925738634905144</v>
      </c>
      <c r="H183" s="80">
        <v>99.969570100724212</v>
      </c>
      <c r="I183" s="79">
        <v>98.277006745634694</v>
      </c>
      <c r="J183" s="48">
        <v>98.27530690279734</v>
      </c>
      <c r="K183" s="80">
        <v>94.957671531081189</v>
      </c>
      <c r="L183" s="79">
        <v>97.129151291512912</v>
      </c>
      <c r="M183" s="48">
        <v>98.701826712827994</v>
      </c>
      <c r="N183" s="80">
        <v>97.668932427029176</v>
      </c>
      <c r="O183" s="79">
        <v>99.812604534473138</v>
      </c>
      <c r="P183" s="48">
        <v>97.341947115384613</v>
      </c>
      <c r="Q183" s="80">
        <v>96.366913894496619</v>
      </c>
      <c r="R183" s="79">
        <v>99.789600760456281</v>
      </c>
      <c r="S183" s="48">
        <v>96.87355296687295</v>
      </c>
      <c r="T183" s="80">
        <v>97.893855610142978</v>
      </c>
      <c r="U183" s="79">
        <v>105.00815882512917</v>
      </c>
      <c r="V183" s="48">
        <v>124.84260109936312</v>
      </c>
      <c r="W183" s="80">
        <v>115.49811425387178</v>
      </c>
    </row>
    <row r="184" spans="2:23">
      <c r="B184" s="72">
        <v>274.05160000000001</v>
      </c>
      <c r="C184" s="79">
        <v>100.8752403846154</v>
      </c>
      <c r="D184" s="48">
        <v>101.34484034534741</v>
      </c>
      <c r="E184" s="80">
        <v>102.31260238272523</v>
      </c>
      <c r="F184" s="79">
        <v>99.864398135518854</v>
      </c>
      <c r="G184" s="48">
        <v>98.944130708216747</v>
      </c>
      <c r="H184" s="80">
        <v>99.809460801126022</v>
      </c>
      <c r="I184" s="79">
        <v>98.533599070457996</v>
      </c>
      <c r="J184" s="48">
        <v>98.488629502918101</v>
      </c>
      <c r="K184" s="80">
        <v>94.957139401757644</v>
      </c>
      <c r="L184" s="79">
        <v>97.753997539975416</v>
      </c>
      <c r="M184" s="48">
        <v>98.135103212203248</v>
      </c>
      <c r="N184" s="80">
        <v>97.112495001999193</v>
      </c>
      <c r="O184" s="79">
        <v>99.159844824382077</v>
      </c>
      <c r="P184" s="48">
        <v>97.399970988063671</v>
      </c>
      <c r="Q184" s="80">
        <v>96.184060387957501</v>
      </c>
      <c r="R184" s="79">
        <v>99.172376425855518</v>
      </c>
      <c r="S184" s="48">
        <v>96.994903531124862</v>
      </c>
      <c r="T184" s="80">
        <v>97.782792844396454</v>
      </c>
      <c r="U184" s="79">
        <v>104.36497144411203</v>
      </c>
      <c r="V184" s="48">
        <v>124.83584297482055</v>
      </c>
      <c r="W184" s="80">
        <v>114.96205508698498</v>
      </c>
    </row>
    <row r="185" spans="2:23">
      <c r="B185" s="72">
        <v>275.57240000000002</v>
      </c>
      <c r="C185" s="79">
        <v>99.938369082840239</v>
      </c>
      <c r="D185" s="48">
        <v>101.42158421269014</v>
      </c>
      <c r="E185" s="80">
        <v>102.24744973938942</v>
      </c>
      <c r="F185" s="79">
        <v>100.24512234175037</v>
      </c>
      <c r="G185" s="48">
        <v>99.135367199733039</v>
      </c>
      <c r="H185" s="80">
        <v>99.012353028321783</v>
      </c>
      <c r="I185" s="79">
        <v>98.985459768260014</v>
      </c>
      <c r="J185" s="48">
        <v>98.559730328033822</v>
      </c>
      <c r="K185" s="80">
        <v>95.43981294848021</v>
      </c>
      <c r="L185" s="79">
        <v>98.125461254612546</v>
      </c>
      <c r="M185" s="48">
        <v>98.16168718763015</v>
      </c>
      <c r="N185" s="80">
        <v>97.137804878048769</v>
      </c>
      <c r="O185" s="79">
        <v>98.740940345660661</v>
      </c>
      <c r="P185" s="48">
        <v>96.771385941644567</v>
      </c>
      <c r="Q185" s="80">
        <v>96.051676468006661</v>
      </c>
      <c r="R185" s="79">
        <v>99.571615969581757</v>
      </c>
      <c r="S185" s="48">
        <v>97.228485620677105</v>
      </c>
      <c r="T185" s="80">
        <v>98.139402634883567</v>
      </c>
      <c r="U185" s="79">
        <v>105.12465324993201</v>
      </c>
      <c r="V185" s="48">
        <v>123.75620922156993</v>
      </c>
      <c r="W185" s="80">
        <v>114.01167368322859</v>
      </c>
    </row>
    <row r="186" spans="2:23">
      <c r="B186" s="72">
        <v>277.09559999999999</v>
      </c>
      <c r="C186" s="79">
        <v>99.940218195266269</v>
      </c>
      <c r="D186" s="48">
        <v>101.67009730026038</v>
      </c>
      <c r="E186" s="80">
        <v>101.32228220402084</v>
      </c>
      <c r="F186" s="79">
        <v>100.12729946746053</v>
      </c>
      <c r="G186" s="48">
        <v>99.63421207998563</v>
      </c>
      <c r="H186" s="80">
        <v>99.024382929221105</v>
      </c>
      <c r="I186" s="79">
        <v>99.341041861666085</v>
      </c>
      <c r="J186" s="48">
        <v>98.91392634332864</v>
      </c>
      <c r="K186" s="80">
        <v>95.597307103120215</v>
      </c>
      <c r="L186" s="79">
        <v>98.330455104551049</v>
      </c>
      <c r="M186" s="48">
        <v>98.137820179092046</v>
      </c>
      <c r="N186" s="80">
        <v>97.109156337465009</v>
      </c>
      <c r="O186" s="79">
        <v>98.202007061884416</v>
      </c>
      <c r="P186" s="48">
        <v>97.742601956233429</v>
      </c>
      <c r="Q186" s="80">
        <v>96.529294303519691</v>
      </c>
      <c r="R186" s="79">
        <v>99.00950570342205</v>
      </c>
      <c r="S186" s="48">
        <v>98.162850382235163</v>
      </c>
      <c r="T186" s="80">
        <v>98.413865083386568</v>
      </c>
      <c r="U186" s="79">
        <v>105.13598041881966</v>
      </c>
      <c r="V186" s="48">
        <v>123.2968436132609</v>
      </c>
      <c r="W186" s="80">
        <v>114.38191734318779</v>
      </c>
    </row>
    <row r="187" spans="2:23">
      <c r="B187" s="72">
        <v>278.6164</v>
      </c>
      <c r="C187" s="79">
        <v>100.20216346153845</v>
      </c>
      <c r="D187" s="48">
        <v>102.11730848293821</v>
      </c>
      <c r="E187" s="80">
        <v>101.3402829486225</v>
      </c>
      <c r="F187" s="79">
        <v>100.7033316333187</v>
      </c>
      <c r="G187" s="48">
        <v>99.116975126421437</v>
      </c>
      <c r="H187" s="80">
        <v>98.689913350889995</v>
      </c>
      <c r="I187" s="79">
        <v>99.335651809056586</v>
      </c>
      <c r="J187" s="48">
        <v>98.486617025558473</v>
      </c>
      <c r="K187" s="80">
        <v>95.462920261227126</v>
      </c>
      <c r="L187" s="79">
        <v>98.200910209102091</v>
      </c>
      <c r="M187" s="48">
        <v>98.142700957934196</v>
      </c>
      <c r="N187" s="80">
        <v>98.336665333866463</v>
      </c>
      <c r="O187" s="79">
        <v>98.35300130087343</v>
      </c>
      <c r="P187" s="48">
        <v>97.987814986737405</v>
      </c>
      <c r="Q187" s="80">
        <v>96.347164925831649</v>
      </c>
      <c r="R187" s="79">
        <v>99.153992395437257</v>
      </c>
      <c r="S187" s="48">
        <v>98.670677102293425</v>
      </c>
      <c r="T187" s="80">
        <v>98.181164768346136</v>
      </c>
      <c r="U187" s="79">
        <v>105.46822137612182</v>
      </c>
      <c r="V187" s="48">
        <v>122.90392251514351</v>
      </c>
      <c r="W187" s="80">
        <v>115.0264290044059</v>
      </c>
    </row>
    <row r="188" spans="2:23">
      <c r="B188" s="72">
        <v>280.13720000000001</v>
      </c>
      <c r="C188" s="79">
        <v>100.61884245562132</v>
      </c>
      <c r="D188" s="48">
        <v>101.84230505687269</v>
      </c>
      <c r="E188" s="80">
        <v>100.85381608339539</v>
      </c>
      <c r="F188" s="79">
        <v>101.23982066822434</v>
      </c>
      <c r="G188" s="48">
        <v>99.173871191313495</v>
      </c>
      <c r="H188" s="80">
        <v>99.384795152321999</v>
      </c>
      <c r="I188" s="79">
        <v>99.995691185488809</v>
      </c>
      <c r="J188" s="48">
        <v>98.435640974039046</v>
      </c>
      <c r="K188" s="80">
        <v>95.521518987341764</v>
      </c>
      <c r="L188" s="79">
        <v>97.99589175891758</v>
      </c>
      <c r="M188" s="48">
        <v>98.098237062682216</v>
      </c>
      <c r="N188" s="80">
        <v>98.928428628548588</v>
      </c>
      <c r="O188" s="79">
        <v>98.139286377996655</v>
      </c>
      <c r="P188" s="48">
        <v>98.690318302387269</v>
      </c>
      <c r="Q188" s="80">
        <v>96.723865531466686</v>
      </c>
      <c r="R188" s="79">
        <v>99.043098859315592</v>
      </c>
      <c r="S188" s="48">
        <v>98.531124863487449</v>
      </c>
      <c r="T188" s="80">
        <v>98.119216915247506</v>
      </c>
      <c r="U188" s="79">
        <v>104.80327712809354</v>
      </c>
      <c r="V188" s="48">
        <v>123.48577523785795</v>
      </c>
      <c r="W188" s="80">
        <v>115.76458715894846</v>
      </c>
    </row>
    <row r="189" spans="2:23">
      <c r="B189" s="72">
        <v>281.64839999999998</v>
      </c>
      <c r="C189" s="79">
        <v>101.03735207100593</v>
      </c>
      <c r="D189" s="48">
        <v>101.80530354940387</v>
      </c>
      <c r="E189" s="80">
        <v>101.08587118391661</v>
      </c>
      <c r="F189" s="79">
        <v>101.53950161896744</v>
      </c>
      <c r="G189" s="48">
        <v>99.239327977000286</v>
      </c>
      <c r="H189" s="80">
        <v>99.670040225192537</v>
      </c>
      <c r="I189" s="79">
        <v>99.28401058645062</v>
      </c>
      <c r="J189" s="48">
        <v>98.591929965787898</v>
      </c>
      <c r="K189" s="80">
        <v>95.820366040474084</v>
      </c>
      <c r="L189" s="79">
        <v>98.362435424354246</v>
      </c>
      <c r="M189" s="48">
        <v>98.111252472927944</v>
      </c>
      <c r="N189" s="80">
        <v>98.917772890843665</v>
      </c>
      <c r="O189" s="79">
        <v>97.834208325590026</v>
      </c>
      <c r="P189" s="48">
        <v>98.312479277188331</v>
      </c>
      <c r="Q189" s="80">
        <v>96.223558325287456</v>
      </c>
      <c r="R189" s="79">
        <v>100.12104562737643</v>
      </c>
      <c r="S189" s="48">
        <v>97.815799053512933</v>
      </c>
      <c r="T189" s="80">
        <v>97.9581166971426</v>
      </c>
      <c r="U189" s="79">
        <v>104.47058743540929</v>
      </c>
      <c r="V189" s="48">
        <v>122.4663573085847</v>
      </c>
      <c r="W189" s="80">
        <v>116.04432109101386</v>
      </c>
    </row>
    <row r="190" spans="2:23">
      <c r="B190" s="72">
        <v>283.17079999999999</v>
      </c>
      <c r="C190" s="79">
        <v>101.03056582840237</v>
      </c>
      <c r="D190" s="48">
        <v>101.64177059065371</v>
      </c>
      <c r="E190" s="80">
        <v>100.88296723752792</v>
      </c>
      <c r="F190" s="79">
        <v>101.41377960694081</v>
      </c>
      <c r="G190" s="48">
        <v>99.476345714505726</v>
      </c>
      <c r="H190" s="80">
        <v>100.21872547089679</v>
      </c>
      <c r="I190" s="79">
        <v>99.438934254268474</v>
      </c>
      <c r="J190" s="48">
        <v>98.306842423022744</v>
      </c>
      <c r="K190" s="80">
        <v>96.082125292267989</v>
      </c>
      <c r="L190" s="79">
        <v>98.724059040590404</v>
      </c>
      <c r="M190" s="48">
        <v>97.886736646189092</v>
      </c>
      <c r="N190" s="80">
        <v>99.461555377848853</v>
      </c>
      <c r="O190" s="79">
        <v>97.578679613454739</v>
      </c>
      <c r="P190" s="48">
        <v>98.063805537135266</v>
      </c>
      <c r="Q190" s="80">
        <v>96.446655841306054</v>
      </c>
      <c r="R190" s="79">
        <v>99.736368821292771</v>
      </c>
      <c r="S190" s="48">
        <v>96.540462322533671</v>
      </c>
      <c r="T190" s="80">
        <v>98.348695225925837</v>
      </c>
      <c r="U190" s="79">
        <v>104.93564046777261</v>
      </c>
      <c r="V190" s="48">
        <v>122.30283872374218</v>
      </c>
      <c r="W190" s="80">
        <v>115.81959759747178</v>
      </c>
    </row>
    <row r="191" spans="2:23">
      <c r="B191" s="72">
        <v>284.69159999999999</v>
      </c>
      <c r="C191" s="79">
        <v>101.23705621301775</v>
      </c>
      <c r="D191" s="48">
        <v>101.7422639440866</v>
      </c>
      <c r="E191" s="80">
        <v>101.48486597170515</v>
      </c>
      <c r="F191" s="79">
        <v>100.77251432163486</v>
      </c>
      <c r="G191" s="48">
        <v>99.599558487563215</v>
      </c>
      <c r="H191" s="80">
        <v>100.02856960532229</v>
      </c>
      <c r="I191" s="79">
        <v>98.790740083271473</v>
      </c>
      <c r="J191" s="48">
        <v>98.4000804990944</v>
      </c>
      <c r="K191" s="80">
        <v>95.942917036200924</v>
      </c>
      <c r="L191" s="79">
        <v>98.486273062730618</v>
      </c>
      <c r="M191" s="48">
        <v>98.35473826009995</v>
      </c>
      <c r="N191" s="80">
        <v>99.774090363854441</v>
      </c>
      <c r="O191" s="79">
        <v>98.586066716223741</v>
      </c>
      <c r="P191" s="48">
        <v>97.57957559681698</v>
      </c>
      <c r="Q191" s="80">
        <v>96.655117177214066</v>
      </c>
      <c r="R191" s="79">
        <v>99.94296577946767</v>
      </c>
      <c r="S191" s="48">
        <v>97.06589006188571</v>
      </c>
      <c r="T191" s="80">
        <v>98.253687404992178</v>
      </c>
      <c r="U191" s="79">
        <v>104.62514277943976</v>
      </c>
      <c r="V191" s="48">
        <v>122.12843550974011</v>
      </c>
      <c r="W191" s="80">
        <v>116.52224475829527</v>
      </c>
    </row>
    <row r="192" spans="2:23">
      <c r="B192" s="72">
        <v>286.2244</v>
      </c>
      <c r="C192" s="79">
        <v>100.76244452662723</v>
      </c>
      <c r="D192" s="48">
        <v>101.35581745922981</v>
      </c>
      <c r="E192" s="80">
        <v>101.93224125093077</v>
      </c>
      <c r="F192" s="79">
        <v>101.15126967371579</v>
      </c>
      <c r="G192" s="48">
        <v>99.50159149831866</v>
      </c>
      <c r="H192" s="80">
        <v>99.910559321617313</v>
      </c>
      <c r="I192" s="79">
        <v>98.859584288158018</v>
      </c>
      <c r="J192" s="48">
        <v>97.951962165425641</v>
      </c>
      <c r="K192" s="80">
        <v>96.168668870434587</v>
      </c>
      <c r="L192" s="79">
        <v>98.352595325953274</v>
      </c>
      <c r="M192" s="48">
        <v>98.855831554560595</v>
      </c>
      <c r="N192" s="80">
        <v>99.915373850459815</v>
      </c>
      <c r="O192" s="79">
        <v>99.006527597100913</v>
      </c>
      <c r="P192" s="48">
        <v>97.484934515915128</v>
      </c>
      <c r="Q192" s="80">
        <v>97.347055209339061</v>
      </c>
      <c r="R192" s="79">
        <v>99.669828897338391</v>
      </c>
      <c r="S192" s="48">
        <v>97.847961412449948</v>
      </c>
      <c r="T192" s="80">
        <v>98.912780066533003</v>
      </c>
      <c r="U192" s="79">
        <v>104.92293989665487</v>
      </c>
      <c r="V192" s="48">
        <v>122.82293402264128</v>
      </c>
      <c r="W192" s="80">
        <v>116.86987561671675</v>
      </c>
    </row>
    <row r="193" spans="2:23">
      <c r="B193" s="72">
        <v>287.73480000000001</v>
      </c>
      <c r="C193" s="79">
        <v>100.79387943786982</v>
      </c>
      <c r="D193" s="48">
        <v>101.13745374811568</v>
      </c>
      <c r="E193" s="80">
        <v>101.4581720029784</v>
      </c>
      <c r="F193" s="79">
        <v>100.98996596017223</v>
      </c>
      <c r="G193" s="48">
        <v>99.807916420668946</v>
      </c>
      <c r="H193" s="80">
        <v>99.674177969925466</v>
      </c>
      <c r="I193" s="79">
        <v>99.426572636607176</v>
      </c>
      <c r="J193" s="48">
        <v>98.434956731736762</v>
      </c>
      <c r="K193" s="80">
        <v>96.149318713214555</v>
      </c>
      <c r="L193" s="79">
        <v>98.897097170971719</v>
      </c>
      <c r="M193" s="48">
        <v>99.166574474177423</v>
      </c>
      <c r="N193" s="80">
        <v>98.701859256297467</v>
      </c>
      <c r="O193" s="79">
        <v>99.057633339527968</v>
      </c>
      <c r="P193" s="48">
        <v>97.846216014588862</v>
      </c>
      <c r="Q193" s="80">
        <v>97.107149126656708</v>
      </c>
      <c r="R193" s="79">
        <v>99.715456273764261</v>
      </c>
      <c r="S193" s="48">
        <v>99.080214779759729</v>
      </c>
      <c r="T193" s="80">
        <v>98.658957722896616</v>
      </c>
      <c r="U193" s="79">
        <v>104.73302964373129</v>
      </c>
      <c r="V193" s="48">
        <v>122.60754605334871</v>
      </c>
      <c r="W193" s="80">
        <v>116.57686895331405</v>
      </c>
    </row>
    <row r="194" spans="2:23">
      <c r="B194" s="72">
        <v>289.25639999999999</v>
      </c>
      <c r="C194" s="79">
        <v>100.39940828402368</v>
      </c>
      <c r="D194" s="48">
        <v>100.37960805810606</v>
      </c>
      <c r="E194" s="80">
        <v>101.51587862993298</v>
      </c>
      <c r="F194" s="79">
        <v>100.84091421251765</v>
      </c>
      <c r="G194" s="48">
        <v>99.120401981672089</v>
      </c>
      <c r="H194" s="80">
        <v>99.996628921866076</v>
      </c>
      <c r="I194" s="79">
        <v>99.362021108349737</v>
      </c>
      <c r="J194" s="48">
        <v>97.759448581203472</v>
      </c>
      <c r="K194" s="80">
        <v>95.761783439490443</v>
      </c>
      <c r="L194" s="79">
        <v>98.519876998770002</v>
      </c>
      <c r="M194" s="48">
        <v>99.223516894002501</v>
      </c>
      <c r="N194" s="80">
        <v>98.673190723710519</v>
      </c>
      <c r="O194" s="79">
        <v>98.28486805426499</v>
      </c>
      <c r="P194" s="48">
        <v>97.948441644562337</v>
      </c>
      <c r="Q194" s="80">
        <v>96.976213464407962</v>
      </c>
      <c r="R194" s="79">
        <v>99.897338403041829</v>
      </c>
      <c r="S194" s="48">
        <v>98.876956680014572</v>
      </c>
      <c r="T194" s="80">
        <v>98.802626071247602</v>
      </c>
      <c r="U194" s="79">
        <v>104.56395159097089</v>
      </c>
      <c r="V194" s="48">
        <v>123.03108114420968</v>
      </c>
      <c r="W194" s="80">
        <v>115.77083728111259</v>
      </c>
    </row>
    <row r="195" spans="2:23">
      <c r="B195" s="72">
        <v>290.77800000000002</v>
      </c>
      <c r="C195" s="79">
        <v>100.98126849112425</v>
      </c>
      <c r="D195" s="48">
        <v>100.42620254899275</v>
      </c>
      <c r="E195" s="80">
        <v>101.39426656738647</v>
      </c>
      <c r="F195" s="79">
        <v>100.31074685991483</v>
      </c>
      <c r="G195" s="48">
        <v>98.654927227455914</v>
      </c>
      <c r="H195" s="80">
        <v>100.20106959010168</v>
      </c>
      <c r="I195" s="79">
        <v>99.685843849853143</v>
      </c>
      <c r="J195" s="48">
        <v>97.699738377943248</v>
      </c>
      <c r="K195" s="80">
        <v>95.262968636620187</v>
      </c>
      <c r="L195" s="79">
        <v>98.729815498154991</v>
      </c>
      <c r="M195" s="48">
        <v>99.208874557476051</v>
      </c>
      <c r="N195" s="80">
        <v>98.59390243902439</v>
      </c>
      <c r="O195" s="79">
        <v>98.632526482066524</v>
      </c>
      <c r="P195" s="48">
        <v>98.254455404509287</v>
      </c>
      <c r="Q195" s="80">
        <v>96.915496357412451</v>
      </c>
      <c r="R195" s="79">
        <v>100.35298479087453</v>
      </c>
      <c r="S195" s="48">
        <v>98.470458682198768</v>
      </c>
      <c r="T195" s="80">
        <v>98.517148223216054</v>
      </c>
      <c r="U195" s="79">
        <v>104.09753875441936</v>
      </c>
      <c r="V195" s="48">
        <v>122.81463429826064</v>
      </c>
      <c r="W195" s="80">
        <v>115.3089017540488</v>
      </c>
    </row>
    <row r="196" spans="2:23">
      <c r="B196" s="72">
        <v>292.2996</v>
      </c>
      <c r="C196" s="79">
        <v>101.06693786982248</v>
      </c>
      <c r="D196" s="48">
        <v>100.34900644100316</v>
      </c>
      <c r="E196" s="80">
        <v>101.62509307520477</v>
      </c>
      <c r="F196" s="79">
        <v>100.18226133573707</v>
      </c>
      <c r="G196" s="48">
        <v>98.23180686397825</v>
      </c>
      <c r="H196" s="80">
        <v>99.846677954704873</v>
      </c>
      <c r="I196" s="79">
        <v>99.104880095536259</v>
      </c>
      <c r="J196" s="48">
        <v>97.921110887502522</v>
      </c>
      <c r="K196" s="80">
        <v>95.719858098847055</v>
      </c>
      <c r="L196" s="79">
        <v>97.927847478474789</v>
      </c>
      <c r="M196" s="48">
        <v>99.052689634527283</v>
      </c>
      <c r="N196" s="80">
        <v>99.294282287085167</v>
      </c>
      <c r="O196" s="79">
        <v>98.255435792603592</v>
      </c>
      <c r="P196" s="48">
        <v>98.357364887267906</v>
      </c>
      <c r="Q196" s="80">
        <v>96.464210480119363</v>
      </c>
      <c r="R196" s="79">
        <v>100.88212927756655</v>
      </c>
      <c r="S196" s="48">
        <v>97.824899890789951</v>
      </c>
      <c r="T196" s="80">
        <v>98.658957722896616</v>
      </c>
      <c r="U196" s="79">
        <v>103.97016589611094</v>
      </c>
      <c r="V196" s="48">
        <v>123.6238496395148</v>
      </c>
      <c r="W196" s="80">
        <v>115.174301744896</v>
      </c>
    </row>
    <row r="197" spans="2:23">
      <c r="B197" s="73">
        <v>293.82119999999998</v>
      </c>
      <c r="C197" s="81">
        <v>101.24630177514793</v>
      </c>
      <c r="D197" s="82">
        <v>100.81906262847747</v>
      </c>
      <c r="E197" s="83">
        <v>101.51401712583767</v>
      </c>
      <c r="F197" s="81">
        <v>99.947422105725096</v>
      </c>
      <c r="G197" s="82">
        <v>98.981351233411189</v>
      </c>
      <c r="H197" s="83">
        <v>100.09096273707192</v>
      </c>
      <c r="I197" s="81">
        <v>98.870348255494946</v>
      </c>
      <c r="J197" s="82">
        <v>97.689675991145108</v>
      </c>
      <c r="K197" s="83">
        <v>96.453003305651862</v>
      </c>
      <c r="L197" s="81">
        <v>97.764649446494474</v>
      </c>
      <c r="M197" s="82">
        <v>99.055406601416081</v>
      </c>
      <c r="N197" s="83">
        <v>98.99706117552978</v>
      </c>
      <c r="O197" s="81">
        <v>98.522579446199586</v>
      </c>
      <c r="P197" s="82">
        <v>98.543870192307693</v>
      </c>
      <c r="Q197" s="83">
        <v>96.006319669972797</v>
      </c>
      <c r="R197" s="81">
        <v>100.66412547528518</v>
      </c>
      <c r="S197" s="82">
        <v>97.445704404805241</v>
      </c>
      <c r="T197" s="83">
        <v>98.923795466061534</v>
      </c>
      <c r="U197" s="81">
        <v>104.09209953766656</v>
      </c>
      <c r="V197" s="82">
        <v>123.24234260888522</v>
      </c>
      <c r="W197" s="83">
        <v>115.70021324152755</v>
      </c>
    </row>
    <row r="198" spans="2:23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2:23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2:23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2:23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2:23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2:23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</sheetData>
  <sheetProtection algorithmName="SHA-512" hashValue="NQo/r7PEGkwpHolObZ0urQTW+9toFYxTwdeiiiz9GXYJ4CSmEVSx9r6thek5RqSFFLwQnBsHUPAL6J9LmPWgOg==" saltValue="yWdUl0ZGtA0+SLSz3Pi9N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Title</vt:lpstr>
      <vt:lpstr>Fig 1A</vt:lpstr>
      <vt:lpstr>Fig 2A</vt:lpstr>
      <vt:lpstr>Fig 3A</vt:lpstr>
      <vt:lpstr>Fig 3A bis</vt:lpstr>
      <vt:lpstr>Fig 3B</vt:lpstr>
      <vt:lpstr>Fig 3C</vt:lpstr>
      <vt:lpstr>Fig 3D</vt:lpstr>
      <vt:lpstr>Fig 4A</vt:lpstr>
      <vt:lpstr>Fig 4B</vt:lpstr>
      <vt:lpstr>Fig 4B bis</vt:lpstr>
      <vt:lpstr>Fig 5B</vt:lpstr>
      <vt:lpstr>Fig 5D</vt:lpstr>
      <vt:lpstr>Fig 5E</vt:lpstr>
      <vt:lpstr>Fig 5F</vt:lpstr>
      <vt:lpstr>Fig S5</vt:lpstr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louisest</dc:creator>
  <cp:lastModifiedBy>estel</cp:lastModifiedBy>
  <dcterms:created xsi:type="dcterms:W3CDTF">2019-07-23T08:27:25Z</dcterms:created>
  <dcterms:modified xsi:type="dcterms:W3CDTF">2020-03-27T16:50:14Z</dcterms:modified>
</cp:coreProperties>
</file>